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ssUsr\Desktop\МЕНЮ 2025-2026\БОКСИТОГОРСКИЙ Р-Н\Пикалево шк 1\"/>
    </mc:Choice>
  </mc:AlternateContent>
  <xr:revisionPtr revIDLastSave="0" documentId="13_ncr:1_{4D5B5064-6890-4945-A550-6E4EB5EB04F2}" xr6:coauthVersionLast="47" xr6:coauthVersionMax="47" xr10:uidLastSave="{00000000-0000-0000-0000-000000000000}"/>
  <bookViews>
    <workbookView xWindow="-120" yWindow="-120" windowWidth="38640" windowHeight="21240" xr2:uid="{0CB37099-C525-4A6B-A047-45280490C76C}"/>
  </bookViews>
  <sheets>
    <sheet name="7-11 ЛЕТ" sheetId="1" r:id="rId1"/>
    <sheet name="12 ЛЕТ И СТАРШЕ" sheetId="2" r:id="rId2"/>
  </sheets>
  <externalReferences>
    <externalReference r:id="rId3"/>
  </externalReferences>
  <definedNames>
    <definedName name="_xlnm.Print_Area" localSheetId="1">'12 ЛЕТ И СТАРШЕ'!$A$1:$I$179</definedName>
    <definedName name="_xlnm.Print_Area" localSheetId="0">'7-11 ЛЕТ'!$A$1:$I$178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1" i="2" l="1"/>
  <c r="C131" i="2"/>
  <c r="D131" i="2"/>
  <c r="E131" i="2"/>
  <c r="F131" i="2"/>
  <c r="G131" i="2"/>
  <c r="H131" i="2"/>
  <c r="I131" i="2"/>
  <c r="B132" i="2"/>
  <c r="C132" i="2"/>
  <c r="D132" i="2"/>
  <c r="E132" i="2"/>
  <c r="F132" i="2"/>
  <c r="G132" i="2"/>
  <c r="H132" i="2"/>
  <c r="I132" i="2"/>
  <c r="B139" i="2"/>
  <c r="C139" i="2"/>
  <c r="D139" i="2"/>
  <c r="E139" i="2"/>
  <c r="F139" i="2"/>
  <c r="G139" i="2"/>
  <c r="H139" i="2"/>
  <c r="I139" i="2"/>
  <c r="B138" i="2"/>
  <c r="C138" i="2"/>
  <c r="D138" i="2"/>
  <c r="E138" i="2"/>
  <c r="F138" i="2"/>
  <c r="G138" i="2"/>
  <c r="H138" i="2"/>
  <c r="I138" i="2"/>
  <c r="B119" i="2"/>
  <c r="C119" i="2"/>
  <c r="D119" i="2"/>
  <c r="E119" i="2"/>
  <c r="F119" i="2"/>
  <c r="G119" i="2"/>
  <c r="H119" i="2"/>
  <c r="B120" i="2"/>
  <c r="C120" i="2"/>
  <c r="D120" i="2"/>
  <c r="E120" i="2"/>
  <c r="F120" i="2"/>
  <c r="G120" i="2"/>
  <c r="H120" i="2"/>
  <c r="B125" i="2"/>
  <c r="C125" i="2"/>
  <c r="D125" i="2"/>
  <c r="E125" i="2"/>
  <c r="F125" i="2"/>
  <c r="G125" i="2"/>
  <c r="H125" i="2"/>
  <c r="I125" i="2"/>
  <c r="B106" i="2"/>
  <c r="C106" i="2"/>
  <c r="D106" i="2"/>
  <c r="E106" i="2"/>
  <c r="F106" i="2"/>
  <c r="G106" i="2"/>
  <c r="H106" i="2"/>
  <c r="I106" i="2"/>
  <c r="B107" i="2"/>
  <c r="C107" i="2"/>
  <c r="D107" i="2"/>
  <c r="E107" i="2"/>
  <c r="F107" i="2"/>
  <c r="G107" i="2"/>
  <c r="H107" i="2"/>
  <c r="B92" i="2"/>
  <c r="C92" i="2"/>
  <c r="D92" i="2"/>
  <c r="E92" i="2"/>
  <c r="F92" i="2"/>
  <c r="G92" i="2"/>
  <c r="H92" i="2"/>
  <c r="B93" i="2"/>
  <c r="C93" i="2"/>
  <c r="D93" i="2"/>
  <c r="E93" i="2"/>
  <c r="F93" i="2"/>
  <c r="G93" i="2"/>
  <c r="H93" i="2"/>
  <c r="B99" i="2"/>
  <c r="C99" i="2"/>
  <c r="H99" i="2"/>
  <c r="I99" i="2"/>
  <c r="F85" i="2"/>
  <c r="G85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70" i="2"/>
  <c r="C70" i="2"/>
  <c r="D70" i="2"/>
  <c r="E70" i="2"/>
  <c r="F70" i="2"/>
  <c r="G70" i="2"/>
  <c r="H70" i="2"/>
  <c r="I70" i="2"/>
  <c r="B51" i="2"/>
  <c r="C51" i="2"/>
  <c r="D51" i="2"/>
  <c r="E51" i="2"/>
  <c r="F51" i="2"/>
  <c r="G51" i="2"/>
  <c r="H51" i="2"/>
  <c r="I51" i="2"/>
  <c r="B52" i="2"/>
  <c r="B79" i="2" s="1"/>
  <c r="C52" i="2"/>
  <c r="C79" i="2" s="1"/>
  <c r="D52" i="2"/>
  <c r="D79" i="2" s="1"/>
  <c r="E52" i="2"/>
  <c r="E79" i="2" s="1"/>
  <c r="F52" i="2"/>
  <c r="F79" i="2" s="1"/>
  <c r="G52" i="2"/>
  <c r="G79" i="2" s="1"/>
  <c r="H52" i="2"/>
  <c r="H79" i="2" s="1"/>
  <c r="B38" i="2"/>
  <c r="C38" i="2"/>
  <c r="D38" i="2"/>
  <c r="E38" i="2"/>
  <c r="F38" i="2"/>
  <c r="G38" i="2"/>
  <c r="H38" i="2"/>
  <c r="C39" i="2"/>
  <c r="B44" i="2"/>
  <c r="B63" i="2" s="1"/>
  <c r="B91" i="2" s="1"/>
  <c r="B112" i="2" s="1"/>
  <c r="B118" i="2" s="1"/>
  <c r="C44" i="2"/>
  <c r="C63" i="2" s="1"/>
  <c r="C91" i="2" s="1"/>
  <c r="C112" i="2" s="1"/>
  <c r="C118" i="2" s="1"/>
  <c r="D44" i="2"/>
  <c r="D63" i="2" s="1"/>
  <c r="D91" i="2" s="1"/>
  <c r="D112" i="2" s="1"/>
  <c r="D118" i="2" s="1"/>
  <c r="E44" i="2"/>
  <c r="E63" i="2" s="1"/>
  <c r="E91" i="2" s="1"/>
  <c r="E112" i="2" s="1"/>
  <c r="E118" i="2" s="1"/>
  <c r="F44" i="2"/>
  <c r="F63" i="2" s="1"/>
  <c r="F91" i="2" s="1"/>
  <c r="F112" i="2" s="1"/>
  <c r="F118" i="2" s="1"/>
  <c r="G44" i="2"/>
  <c r="G63" i="2" s="1"/>
  <c r="G91" i="2" s="1"/>
  <c r="G112" i="2" s="1"/>
  <c r="G118" i="2" s="1"/>
  <c r="H44" i="2"/>
  <c r="H63" i="2" s="1"/>
  <c r="H91" i="2" s="1"/>
  <c r="H112" i="2" s="1"/>
  <c r="H118" i="2" s="1"/>
  <c r="I44" i="2"/>
  <c r="I63" i="2" s="1"/>
  <c r="I91" i="2" s="1"/>
  <c r="I112" i="2" s="1"/>
  <c r="I118" i="2" s="1"/>
  <c r="B23" i="2"/>
  <c r="C23" i="2"/>
  <c r="D23" i="2"/>
  <c r="E23" i="2"/>
  <c r="F23" i="2"/>
  <c r="G23" i="2"/>
  <c r="H23" i="2"/>
  <c r="I23" i="2"/>
  <c r="B24" i="2"/>
  <c r="B78" i="2" s="1"/>
  <c r="C24" i="2"/>
  <c r="C78" i="2" s="1"/>
  <c r="D24" i="2"/>
  <c r="D78" i="2" s="1"/>
  <c r="E24" i="2"/>
  <c r="E78" i="2" s="1"/>
  <c r="F24" i="2"/>
  <c r="F78" i="2" s="1"/>
  <c r="G24" i="2"/>
  <c r="G78" i="2" s="1"/>
  <c r="H24" i="2"/>
  <c r="H78" i="2" s="1"/>
  <c r="I24" i="2"/>
  <c r="I78" i="2" s="1"/>
  <c r="B25" i="2"/>
  <c r="C25" i="2"/>
  <c r="D25" i="2"/>
  <c r="E25" i="2"/>
  <c r="F25" i="2"/>
  <c r="G25" i="2"/>
  <c r="H25" i="2"/>
  <c r="B31" i="2"/>
  <c r="C31" i="2"/>
  <c r="D31" i="2"/>
  <c r="E31" i="2"/>
  <c r="F31" i="2"/>
  <c r="G31" i="2"/>
  <c r="H31" i="2"/>
  <c r="I31" i="2"/>
  <c r="B9" i="2"/>
  <c r="B37" i="2" s="1"/>
  <c r="B50" i="2" s="1"/>
  <c r="B71" i="2" s="1"/>
  <c r="B77" i="2" s="1"/>
  <c r="B105" i="2" s="1"/>
  <c r="C9" i="2"/>
  <c r="C37" i="2" s="1"/>
  <c r="C50" i="2" s="1"/>
  <c r="C71" i="2" s="1"/>
  <c r="C77" i="2" s="1"/>
  <c r="C105" i="2" s="1"/>
  <c r="D9" i="2"/>
  <c r="D37" i="2" s="1"/>
  <c r="D50" i="2" s="1"/>
  <c r="D71" i="2" s="1"/>
  <c r="D77" i="2" s="1"/>
  <c r="D105" i="2" s="1"/>
  <c r="E9" i="2"/>
  <c r="E37" i="2" s="1"/>
  <c r="E50" i="2" s="1"/>
  <c r="E71" i="2" s="1"/>
  <c r="E77" i="2" s="1"/>
  <c r="E105" i="2" s="1"/>
  <c r="F9" i="2"/>
  <c r="F37" i="2" s="1"/>
  <c r="F50" i="2" s="1"/>
  <c r="F71" i="2" s="1"/>
  <c r="F77" i="2" s="1"/>
  <c r="F105" i="2" s="1"/>
  <c r="G9" i="2"/>
  <c r="G37" i="2" s="1"/>
  <c r="G50" i="2" s="1"/>
  <c r="G71" i="2" s="1"/>
  <c r="G77" i="2" s="1"/>
  <c r="G105" i="2" s="1"/>
  <c r="H9" i="2"/>
  <c r="H37" i="2" s="1"/>
  <c r="H50" i="2" s="1"/>
  <c r="H71" i="2" s="1"/>
  <c r="H77" i="2" s="1"/>
  <c r="H105" i="2" s="1"/>
  <c r="I9" i="2"/>
  <c r="I37" i="2" s="1"/>
  <c r="I50" i="2" s="1"/>
  <c r="I71" i="2" s="1"/>
  <c r="I77" i="2" s="1"/>
  <c r="I105" i="2" s="1"/>
  <c r="B17" i="2"/>
  <c r="C17" i="2"/>
  <c r="D17" i="2"/>
  <c r="E17" i="2"/>
  <c r="F17" i="2"/>
  <c r="G17" i="2"/>
  <c r="H17" i="2"/>
  <c r="I17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07" i="1"/>
  <c r="C107" i="1"/>
  <c r="D107" i="1"/>
  <c r="E107" i="1"/>
  <c r="F107" i="1"/>
  <c r="G107" i="1"/>
  <c r="H107" i="1"/>
  <c r="B106" i="1"/>
  <c r="C106" i="1"/>
  <c r="D106" i="1"/>
  <c r="E106" i="1"/>
  <c r="F106" i="1"/>
  <c r="G106" i="1"/>
  <c r="H106" i="1"/>
  <c r="I106" i="1"/>
  <c r="D80" i="1"/>
  <c r="E80" i="1"/>
  <c r="F80" i="1"/>
  <c r="G80" i="1"/>
  <c r="C80" i="1"/>
  <c r="B78" i="1"/>
  <c r="C78" i="1"/>
  <c r="D78" i="1"/>
  <c r="E78" i="1"/>
  <c r="F78" i="1"/>
  <c r="G78" i="1"/>
  <c r="H78" i="1"/>
  <c r="I78" i="1"/>
  <c r="B79" i="1"/>
  <c r="C79" i="1"/>
  <c r="D79" i="1"/>
  <c r="E79" i="1"/>
  <c r="F79" i="1"/>
  <c r="G79" i="1"/>
  <c r="H79" i="1"/>
  <c r="B119" i="1"/>
  <c r="C119" i="1"/>
  <c r="D119" i="1"/>
  <c r="E119" i="1"/>
  <c r="F119" i="1"/>
  <c r="G119" i="1"/>
  <c r="H119" i="1"/>
  <c r="B120" i="1"/>
  <c r="C120" i="1"/>
  <c r="D120" i="1"/>
  <c r="E120" i="1"/>
  <c r="F120" i="1"/>
  <c r="G120" i="1"/>
  <c r="H120" i="1"/>
  <c r="D94" i="1"/>
  <c r="E94" i="1"/>
  <c r="F94" i="1"/>
  <c r="G94" i="1"/>
  <c r="C94" i="1"/>
  <c r="B93" i="1"/>
  <c r="C93" i="1"/>
  <c r="D93" i="1"/>
  <c r="E93" i="1"/>
  <c r="F93" i="1"/>
  <c r="G93" i="1"/>
  <c r="H93" i="1"/>
  <c r="B92" i="1"/>
  <c r="C92" i="1"/>
  <c r="D92" i="1"/>
  <c r="E92" i="1"/>
  <c r="F92" i="1"/>
  <c r="G92" i="1"/>
  <c r="H92" i="1"/>
  <c r="B64" i="1"/>
  <c r="C64" i="1"/>
  <c r="D64" i="1"/>
  <c r="E64" i="1"/>
  <c r="F64" i="1"/>
  <c r="G64" i="1"/>
  <c r="H64" i="1"/>
  <c r="B52" i="1"/>
  <c r="C52" i="1"/>
  <c r="D52" i="1"/>
  <c r="E52" i="1"/>
  <c r="F52" i="1"/>
  <c r="G52" i="1"/>
  <c r="H52" i="1"/>
  <c r="B39" i="1"/>
  <c r="B133" i="1" s="1"/>
  <c r="B133" i="2" s="1"/>
  <c r="C39" i="1"/>
  <c r="C133" i="1" s="1"/>
  <c r="C133" i="2" s="1"/>
  <c r="D39" i="1"/>
  <c r="D39" i="2" s="1"/>
  <c r="E39" i="1"/>
  <c r="E133" i="1" s="1"/>
  <c r="E133" i="2" s="1"/>
  <c r="F39" i="1"/>
  <c r="F39" i="2" s="1"/>
  <c r="G39" i="1"/>
  <c r="G39" i="2" s="1"/>
  <c r="H39" i="1"/>
  <c r="H39" i="2" s="1"/>
  <c r="E12" i="1"/>
  <c r="F12" i="1"/>
  <c r="G12" i="1"/>
  <c r="B139" i="1"/>
  <c r="C139" i="1"/>
  <c r="D139" i="1"/>
  <c r="E139" i="1"/>
  <c r="F139" i="1"/>
  <c r="G139" i="1"/>
  <c r="H139" i="1"/>
  <c r="I139" i="1"/>
  <c r="B138" i="1"/>
  <c r="C138" i="1"/>
  <c r="D138" i="1"/>
  <c r="E138" i="1"/>
  <c r="F138" i="1"/>
  <c r="G138" i="1"/>
  <c r="H138" i="1"/>
  <c r="I138" i="1"/>
  <c r="B125" i="1"/>
  <c r="C125" i="1"/>
  <c r="D125" i="1"/>
  <c r="E125" i="1"/>
  <c r="H125" i="1"/>
  <c r="I125" i="1"/>
  <c r="B99" i="1"/>
  <c r="C99" i="1"/>
  <c r="D99" i="1"/>
  <c r="D99" i="2" s="1"/>
  <c r="E99" i="1"/>
  <c r="E99" i="2" s="1"/>
  <c r="F99" i="1"/>
  <c r="F99" i="2" s="1"/>
  <c r="G99" i="1"/>
  <c r="G99" i="2" s="1"/>
  <c r="H99" i="1"/>
  <c r="I99" i="1"/>
  <c r="B85" i="1"/>
  <c r="B85" i="2" s="1"/>
  <c r="C85" i="1"/>
  <c r="C85" i="2" s="1"/>
  <c r="D85" i="1"/>
  <c r="D85" i="2" s="1"/>
  <c r="E85" i="1"/>
  <c r="E85" i="2" s="1"/>
  <c r="F85" i="1"/>
  <c r="G85" i="1"/>
  <c r="H85" i="1"/>
  <c r="H85" i="2" s="1"/>
  <c r="I85" i="1"/>
  <c r="I85" i="2" s="1"/>
  <c r="B71" i="1"/>
  <c r="C71" i="1"/>
  <c r="D71" i="1"/>
  <c r="E71" i="1"/>
  <c r="F71" i="1"/>
  <c r="G71" i="1"/>
  <c r="H71" i="1"/>
  <c r="I71" i="1"/>
  <c r="B70" i="1"/>
  <c r="C70" i="1"/>
  <c r="D70" i="1"/>
  <c r="E70" i="1"/>
  <c r="F70" i="1"/>
  <c r="G70" i="1"/>
  <c r="H70" i="1"/>
  <c r="I70" i="1"/>
  <c r="D133" i="1" l="1"/>
  <c r="D133" i="2" s="1"/>
  <c r="E39" i="2"/>
  <c r="G133" i="1"/>
  <c r="G133" i="2" s="1"/>
  <c r="B39" i="2"/>
  <c r="H133" i="1"/>
  <c r="H133" i="2" s="1"/>
  <c r="F133" i="1"/>
  <c r="F133" i="2" s="1"/>
  <c r="B63" i="1" l="1"/>
  <c r="B77" i="1" s="1"/>
  <c r="B91" i="1" s="1"/>
  <c r="C63" i="1"/>
  <c r="C77" i="1" s="1"/>
  <c r="C91" i="1" s="1"/>
  <c r="D63" i="1"/>
  <c r="D77" i="1" s="1"/>
  <c r="D91" i="1" s="1"/>
  <c r="E63" i="1"/>
  <c r="E77" i="1" s="1"/>
  <c r="E91" i="1" s="1"/>
  <c r="F63" i="1"/>
  <c r="F77" i="1" s="1"/>
  <c r="F91" i="1" s="1"/>
  <c r="G63" i="1"/>
  <c r="G77" i="1" s="1"/>
  <c r="G91" i="1" s="1"/>
  <c r="B23" i="1" l="1"/>
  <c r="B37" i="1" s="1"/>
  <c r="C23" i="1"/>
  <c r="C37" i="1" s="1"/>
  <c r="D23" i="1"/>
  <c r="D37" i="1" s="1"/>
  <c r="E23" i="1"/>
  <c r="E37" i="1" s="1"/>
  <c r="F23" i="1"/>
  <c r="F37" i="1" s="1"/>
  <c r="G23" i="1"/>
  <c r="G37" i="1" s="1"/>
  <c r="B18" i="1"/>
  <c r="B18" i="2" s="1"/>
  <c r="C18" i="1"/>
  <c r="D18" i="1"/>
  <c r="E18" i="1"/>
  <c r="F18" i="1"/>
  <c r="G18" i="1"/>
  <c r="G18" i="2" s="1"/>
  <c r="H18" i="1"/>
  <c r="H18" i="2" s="1"/>
  <c r="B19" i="1"/>
  <c r="B19" i="2" s="1"/>
  <c r="C19" i="1"/>
  <c r="C19" i="2" s="1"/>
  <c r="D19" i="1"/>
  <c r="D19" i="2" s="1"/>
  <c r="E19" i="1"/>
  <c r="E19" i="2" s="1"/>
  <c r="F19" i="1"/>
  <c r="F19" i="2" s="1"/>
  <c r="G19" i="1"/>
  <c r="H19" i="1"/>
  <c r="H19" i="2" s="1"/>
  <c r="G20" i="2" l="1"/>
  <c r="F126" i="1"/>
  <c r="F126" i="2" s="1"/>
  <c r="F18" i="2"/>
  <c r="F20" i="2" s="1"/>
  <c r="E126" i="1"/>
  <c r="E126" i="2" s="1"/>
  <c r="E18" i="2"/>
  <c r="E20" i="2" s="1"/>
  <c r="D126" i="1"/>
  <c r="D126" i="2" s="1"/>
  <c r="D18" i="2"/>
  <c r="D20" i="2" s="1"/>
  <c r="G127" i="1"/>
  <c r="G127" i="2" s="1"/>
  <c r="G19" i="2"/>
  <c r="C126" i="1"/>
  <c r="C126" i="2" s="1"/>
  <c r="C18" i="2"/>
  <c r="C20" i="2" s="1"/>
  <c r="F33" i="1"/>
  <c r="F127" i="1"/>
  <c r="F127" i="2" s="1"/>
  <c r="G32" i="1"/>
  <c r="G126" i="1"/>
  <c r="G126" i="2" s="1"/>
  <c r="E33" i="1"/>
  <c r="E127" i="1"/>
  <c r="E127" i="2" s="1"/>
  <c r="H32" i="1"/>
  <c r="H32" i="2" s="1"/>
  <c r="H126" i="1"/>
  <c r="H126" i="2" s="1"/>
  <c r="C33" i="1"/>
  <c r="C127" i="1"/>
  <c r="C127" i="2" s="1"/>
  <c r="B32" i="1"/>
  <c r="B126" i="1"/>
  <c r="B126" i="2" s="1"/>
  <c r="D33" i="1"/>
  <c r="D127" i="1"/>
  <c r="D127" i="2" s="1"/>
  <c r="H33" i="1"/>
  <c r="H33" i="2" s="1"/>
  <c r="H127" i="1"/>
  <c r="H127" i="2" s="1"/>
  <c r="B33" i="1"/>
  <c r="B127" i="1"/>
  <c r="B127" i="2" s="1"/>
  <c r="G20" i="1"/>
  <c r="G33" i="1"/>
  <c r="F20" i="1"/>
  <c r="F32" i="1"/>
  <c r="E20" i="1"/>
  <c r="E32" i="1"/>
  <c r="D20" i="1"/>
  <c r="D32" i="1"/>
  <c r="C20" i="1"/>
  <c r="C32" i="1"/>
  <c r="C32" i="2" s="1"/>
  <c r="I136" i="2"/>
  <c r="H136" i="2"/>
  <c r="G136" i="2"/>
  <c r="F136" i="2"/>
  <c r="E136" i="2"/>
  <c r="D136" i="2"/>
  <c r="C136" i="2"/>
  <c r="B136" i="2"/>
  <c r="I135" i="2"/>
  <c r="G135" i="2"/>
  <c r="F135" i="2"/>
  <c r="E135" i="2"/>
  <c r="D135" i="2"/>
  <c r="C135" i="2"/>
  <c r="B135" i="2"/>
  <c r="G134" i="2"/>
  <c r="F134" i="2"/>
  <c r="E134" i="2"/>
  <c r="D134" i="2"/>
  <c r="I123" i="2"/>
  <c r="H123" i="2"/>
  <c r="G123" i="2"/>
  <c r="F123" i="2"/>
  <c r="E123" i="2"/>
  <c r="D123" i="2"/>
  <c r="I122" i="2"/>
  <c r="H122" i="2"/>
  <c r="G122" i="2"/>
  <c r="F122" i="2"/>
  <c r="E122" i="2"/>
  <c r="D122" i="2"/>
  <c r="C122" i="2"/>
  <c r="B122" i="2"/>
  <c r="I110" i="2"/>
  <c r="H110" i="2"/>
  <c r="G110" i="2"/>
  <c r="F110" i="2"/>
  <c r="E110" i="2"/>
  <c r="D110" i="2"/>
  <c r="C109" i="2"/>
  <c r="B109" i="2"/>
  <c r="I98" i="2"/>
  <c r="H98" i="2"/>
  <c r="G98" i="2"/>
  <c r="F98" i="2"/>
  <c r="E98" i="2"/>
  <c r="D98" i="2"/>
  <c r="C98" i="2"/>
  <c r="B98" i="2"/>
  <c r="I95" i="2"/>
  <c r="H95" i="2"/>
  <c r="G95" i="2"/>
  <c r="F95" i="2"/>
  <c r="E95" i="2"/>
  <c r="D95" i="2"/>
  <c r="C95" i="2"/>
  <c r="B95" i="2"/>
  <c r="I84" i="2"/>
  <c r="H84" i="2"/>
  <c r="G84" i="2"/>
  <c r="F84" i="2"/>
  <c r="E84" i="2"/>
  <c r="D84" i="2"/>
  <c r="C84" i="2"/>
  <c r="B84" i="2"/>
  <c r="I81" i="2"/>
  <c r="H81" i="2"/>
  <c r="G81" i="2"/>
  <c r="F81" i="2"/>
  <c r="E81" i="2"/>
  <c r="D81" i="2"/>
  <c r="C81" i="2"/>
  <c r="B81" i="2"/>
  <c r="G66" i="2"/>
  <c r="F66" i="2"/>
  <c r="E66" i="2"/>
  <c r="D66" i="2"/>
  <c r="C66" i="2"/>
  <c r="G53" i="2"/>
  <c r="F53" i="2"/>
  <c r="E53" i="2"/>
  <c r="D53" i="2"/>
  <c r="C53" i="2"/>
  <c r="F40" i="2"/>
  <c r="E40" i="2"/>
  <c r="D40" i="2"/>
  <c r="C40" i="2"/>
  <c r="G26" i="2"/>
  <c r="F26" i="2"/>
  <c r="E26" i="2"/>
  <c r="D26" i="2"/>
  <c r="C26" i="2"/>
  <c r="G12" i="2"/>
  <c r="F12" i="2"/>
  <c r="E12" i="2"/>
  <c r="D12" i="2"/>
  <c r="C12" i="2"/>
  <c r="I136" i="1"/>
  <c r="H136" i="1"/>
  <c r="G136" i="1"/>
  <c r="F136" i="1"/>
  <c r="E136" i="1"/>
  <c r="D136" i="1"/>
  <c r="C136" i="1"/>
  <c r="B136" i="1"/>
  <c r="I135" i="1"/>
  <c r="G135" i="1"/>
  <c r="F135" i="1"/>
  <c r="E135" i="1"/>
  <c r="D135" i="1"/>
  <c r="C135" i="1"/>
  <c r="B135" i="1"/>
  <c r="D134" i="1"/>
  <c r="I123" i="1"/>
  <c r="H123" i="1"/>
  <c r="G123" i="1"/>
  <c r="F123" i="1"/>
  <c r="E123" i="1"/>
  <c r="D123" i="1"/>
  <c r="I122" i="1"/>
  <c r="H122" i="1"/>
  <c r="G122" i="1"/>
  <c r="F122" i="1"/>
  <c r="E122" i="1"/>
  <c r="D122" i="1"/>
  <c r="C122" i="1"/>
  <c r="B122" i="1"/>
  <c r="G118" i="1"/>
  <c r="G131" i="1" s="1"/>
  <c r="G134" i="1" s="1"/>
  <c r="F118" i="1"/>
  <c r="F131" i="1" s="1"/>
  <c r="F134" i="1" s="1"/>
  <c r="E118" i="1"/>
  <c r="E131" i="1" s="1"/>
  <c r="E134" i="1" s="1"/>
  <c r="D118" i="1"/>
  <c r="D131" i="1" s="1"/>
  <c r="C118" i="1"/>
  <c r="C131" i="1" s="1"/>
  <c r="B118" i="1"/>
  <c r="B131" i="1" s="1"/>
  <c r="H112" i="1"/>
  <c r="G112" i="1"/>
  <c r="F112" i="1"/>
  <c r="C112" i="1"/>
  <c r="B112" i="1"/>
  <c r="I110" i="1"/>
  <c r="H110" i="1"/>
  <c r="G110" i="1"/>
  <c r="F110" i="1"/>
  <c r="E110" i="1"/>
  <c r="D110" i="1"/>
  <c r="C109" i="1"/>
  <c r="B109" i="1"/>
  <c r="G105" i="1"/>
  <c r="F105" i="1"/>
  <c r="E105" i="1"/>
  <c r="D105" i="1"/>
  <c r="C105" i="1"/>
  <c r="B105" i="1"/>
  <c r="I98" i="1"/>
  <c r="H98" i="1"/>
  <c r="G98" i="1"/>
  <c r="F98" i="1"/>
  <c r="E98" i="1"/>
  <c r="D98" i="1"/>
  <c r="C98" i="1"/>
  <c r="B98" i="1"/>
  <c r="I95" i="1"/>
  <c r="H95" i="1"/>
  <c r="G95" i="1"/>
  <c r="F95" i="1"/>
  <c r="E95" i="1"/>
  <c r="D95" i="1"/>
  <c r="C95" i="1"/>
  <c r="B95" i="1"/>
  <c r="I84" i="1"/>
  <c r="H84" i="1"/>
  <c r="G84" i="1"/>
  <c r="F84" i="1"/>
  <c r="E84" i="1"/>
  <c r="D84" i="1"/>
  <c r="C84" i="1"/>
  <c r="B84" i="1"/>
  <c r="I81" i="1"/>
  <c r="H81" i="1"/>
  <c r="G81" i="1"/>
  <c r="F81" i="1"/>
  <c r="E81" i="1"/>
  <c r="D81" i="1"/>
  <c r="C81" i="1"/>
  <c r="B81" i="1"/>
  <c r="G66" i="1"/>
  <c r="F66" i="1"/>
  <c r="E66" i="1"/>
  <c r="D66" i="1"/>
  <c r="C66" i="1"/>
  <c r="G53" i="1"/>
  <c r="F53" i="1"/>
  <c r="E53" i="1"/>
  <c r="D53" i="1"/>
  <c r="C53" i="1"/>
  <c r="I112" i="1"/>
  <c r="E112" i="1"/>
  <c r="D112" i="1"/>
  <c r="F40" i="1"/>
  <c r="G26" i="1"/>
  <c r="F26" i="1"/>
  <c r="E26" i="1"/>
  <c r="D26" i="1"/>
  <c r="C26" i="1"/>
  <c r="D12" i="1"/>
  <c r="C12" i="1"/>
  <c r="F45" i="1" l="1"/>
  <c r="F45" i="2" s="1"/>
  <c r="F32" i="2"/>
  <c r="B46" i="1"/>
  <c r="B33" i="2"/>
  <c r="B45" i="1"/>
  <c r="B32" i="2"/>
  <c r="E46" i="1"/>
  <c r="E33" i="2"/>
  <c r="E45" i="1"/>
  <c r="E32" i="2"/>
  <c r="E34" i="2" s="1"/>
  <c r="D46" i="1"/>
  <c r="D33" i="2"/>
  <c r="F46" i="1"/>
  <c r="F33" i="2"/>
  <c r="D45" i="1"/>
  <c r="D32" i="2"/>
  <c r="G46" i="1"/>
  <c r="G46" i="2" s="1"/>
  <c r="G33" i="2"/>
  <c r="C46" i="1"/>
  <c r="C33" i="2"/>
  <c r="G45" i="1"/>
  <c r="G32" i="2"/>
  <c r="F128" i="2"/>
  <c r="E35" i="2"/>
  <c r="F80" i="2"/>
  <c r="D21" i="2"/>
  <c r="G121" i="2"/>
  <c r="F21" i="2"/>
  <c r="G21" i="2"/>
  <c r="C80" i="2"/>
  <c r="D128" i="2"/>
  <c r="G94" i="2"/>
  <c r="E94" i="2"/>
  <c r="F121" i="2"/>
  <c r="C121" i="2"/>
  <c r="G80" i="2"/>
  <c r="C94" i="2"/>
  <c r="G128" i="2"/>
  <c r="E21" i="2"/>
  <c r="D80" i="2"/>
  <c r="D121" i="2"/>
  <c r="E80" i="2"/>
  <c r="E121" i="2"/>
  <c r="F58" i="1"/>
  <c r="G34" i="1"/>
  <c r="G35" i="1" s="1"/>
  <c r="E34" i="1"/>
  <c r="E35" i="1" s="1"/>
  <c r="D34" i="1"/>
  <c r="D35" i="1" s="1"/>
  <c r="G47" i="1"/>
  <c r="C45" i="1"/>
  <c r="C45" i="2" s="1"/>
  <c r="F34" i="1"/>
  <c r="F35" i="1" s="1"/>
  <c r="D21" i="1"/>
  <c r="C108" i="1"/>
  <c r="E21" i="1"/>
  <c r="G21" i="1"/>
  <c r="F121" i="1"/>
  <c r="D121" i="1"/>
  <c r="C121" i="1"/>
  <c r="G121" i="1"/>
  <c r="E121" i="1"/>
  <c r="E128" i="1"/>
  <c r="D128" i="1"/>
  <c r="D40" i="1"/>
  <c r="F21" i="1"/>
  <c r="F94" i="2"/>
  <c r="G108" i="2"/>
  <c r="D94" i="2"/>
  <c r="C108" i="2"/>
  <c r="G40" i="2"/>
  <c r="C128" i="2"/>
  <c r="C134" i="2"/>
  <c r="D108" i="2"/>
  <c r="E128" i="2"/>
  <c r="C34" i="2"/>
  <c r="E108" i="2"/>
  <c r="F108" i="2"/>
  <c r="G108" i="1"/>
  <c r="E108" i="1"/>
  <c r="D108" i="1"/>
  <c r="C34" i="1"/>
  <c r="E40" i="1"/>
  <c r="G40" i="1"/>
  <c r="D47" i="1"/>
  <c r="C128" i="1"/>
  <c r="C134" i="1"/>
  <c r="C40" i="1"/>
  <c r="F128" i="1"/>
  <c r="F108" i="1"/>
  <c r="C59" i="1" l="1"/>
  <c r="C73" i="1" s="1"/>
  <c r="C46" i="2"/>
  <c r="E59" i="1"/>
  <c r="E73" i="1" s="1"/>
  <c r="E46" i="2"/>
  <c r="F47" i="1"/>
  <c r="F48" i="1" s="1"/>
  <c r="B58" i="1"/>
  <c r="B72" i="1" s="1"/>
  <c r="B45" i="2"/>
  <c r="G34" i="2"/>
  <c r="G35" i="2" s="1"/>
  <c r="D34" i="2"/>
  <c r="D35" i="2" s="1"/>
  <c r="C58" i="2"/>
  <c r="C113" i="2"/>
  <c r="C47" i="2"/>
  <c r="F58" i="2"/>
  <c r="F113" i="2"/>
  <c r="E47" i="1"/>
  <c r="E48" i="1" s="1"/>
  <c r="G59" i="2"/>
  <c r="G73" i="2" s="1"/>
  <c r="G87" i="2" s="1"/>
  <c r="G114" i="2"/>
  <c r="G59" i="1"/>
  <c r="G58" i="1"/>
  <c r="G72" i="1" s="1"/>
  <c r="G45" i="2"/>
  <c r="D58" i="1"/>
  <c r="D45" i="2"/>
  <c r="E58" i="1"/>
  <c r="E45" i="2"/>
  <c r="B59" i="1"/>
  <c r="B73" i="1" s="1"/>
  <c r="B46" i="2"/>
  <c r="B59" i="2" s="1"/>
  <c r="B73" i="2" s="1"/>
  <c r="B87" i="2" s="1"/>
  <c r="F59" i="1"/>
  <c r="F73" i="1" s="1"/>
  <c r="F46" i="2"/>
  <c r="F47" i="2" s="1"/>
  <c r="F48" i="2" s="1"/>
  <c r="D59" i="1"/>
  <c r="D73" i="1" s="1"/>
  <c r="D46" i="2"/>
  <c r="F34" i="2"/>
  <c r="F35" i="2" s="1"/>
  <c r="F129" i="2"/>
  <c r="G129" i="2"/>
  <c r="D129" i="2"/>
  <c r="E129" i="2"/>
  <c r="G128" i="1"/>
  <c r="G129" i="1" s="1"/>
  <c r="G73" i="1"/>
  <c r="G101" i="1" s="1"/>
  <c r="F72" i="1"/>
  <c r="F100" i="1" s="1"/>
  <c r="C47" i="1"/>
  <c r="C58" i="1"/>
  <c r="G48" i="1"/>
  <c r="D129" i="1"/>
  <c r="E129" i="1"/>
  <c r="F129" i="1"/>
  <c r="D48" i="1"/>
  <c r="B114" i="2"/>
  <c r="D58" i="2" l="1"/>
  <c r="D113" i="2"/>
  <c r="D47" i="2"/>
  <c r="D48" i="2" s="1"/>
  <c r="D72" i="1"/>
  <c r="D60" i="1"/>
  <c r="D61" i="1" s="1"/>
  <c r="G58" i="2"/>
  <c r="G47" i="2"/>
  <c r="G48" i="2" s="1"/>
  <c r="G113" i="2"/>
  <c r="G115" i="2" s="1"/>
  <c r="G116" i="2" s="1"/>
  <c r="C72" i="2"/>
  <c r="C60" i="2"/>
  <c r="E59" i="2"/>
  <c r="E73" i="2" s="1"/>
  <c r="E87" i="2" s="1"/>
  <c r="E114" i="2"/>
  <c r="B101" i="1"/>
  <c r="B101" i="2" s="1"/>
  <c r="B87" i="1"/>
  <c r="B114" i="1" s="1"/>
  <c r="B141" i="1" s="1"/>
  <c r="B141" i="2" s="1"/>
  <c r="G100" i="1"/>
  <c r="G100" i="2" s="1"/>
  <c r="G86" i="1"/>
  <c r="G113" i="1" s="1"/>
  <c r="G140" i="1" s="1"/>
  <c r="E101" i="1"/>
  <c r="E101" i="2" s="1"/>
  <c r="E87" i="1"/>
  <c r="E114" i="1" s="1"/>
  <c r="E141" i="1" s="1"/>
  <c r="E141" i="2" s="1"/>
  <c r="G101" i="2"/>
  <c r="F59" i="2"/>
  <c r="F73" i="2" s="1"/>
  <c r="F87" i="2" s="1"/>
  <c r="F114" i="2"/>
  <c r="F115" i="2" s="1"/>
  <c r="F116" i="2" s="1"/>
  <c r="F102" i="1"/>
  <c r="F103" i="1" s="1"/>
  <c r="F100" i="2"/>
  <c r="D59" i="2"/>
  <c r="D73" i="2" s="1"/>
  <c r="D87" i="2" s="1"/>
  <c r="D114" i="2"/>
  <c r="E58" i="2"/>
  <c r="E113" i="2"/>
  <c r="E47" i="2"/>
  <c r="E48" i="2" s="1"/>
  <c r="G60" i="1"/>
  <c r="G61" i="1" s="1"/>
  <c r="C59" i="2"/>
  <c r="C73" i="2" s="1"/>
  <c r="C87" i="2" s="1"/>
  <c r="C114" i="2"/>
  <c r="C115" i="2" s="1"/>
  <c r="B100" i="1"/>
  <c r="B100" i="2" s="1"/>
  <c r="B86" i="1"/>
  <c r="B113" i="1" s="1"/>
  <c r="B140" i="1" s="1"/>
  <c r="B140" i="2" s="1"/>
  <c r="F101" i="1"/>
  <c r="F101" i="2" s="1"/>
  <c r="F87" i="1"/>
  <c r="F114" i="1" s="1"/>
  <c r="F141" i="1" s="1"/>
  <c r="F141" i="2" s="1"/>
  <c r="F60" i="1"/>
  <c r="F61" i="1" s="1"/>
  <c r="D101" i="1"/>
  <c r="D101" i="2" s="1"/>
  <c r="D87" i="1"/>
  <c r="D114" i="1" s="1"/>
  <c r="D141" i="1" s="1"/>
  <c r="D141" i="2" s="1"/>
  <c r="E72" i="1"/>
  <c r="E60" i="1"/>
  <c r="E61" i="1" s="1"/>
  <c r="F72" i="2"/>
  <c r="F60" i="2"/>
  <c r="F61" i="2" s="1"/>
  <c r="B58" i="2"/>
  <c r="B72" i="2" s="1"/>
  <c r="B86" i="2" s="1"/>
  <c r="B113" i="2"/>
  <c r="C87" i="1"/>
  <c r="C114" i="1" s="1"/>
  <c r="C141" i="1" s="1"/>
  <c r="C141" i="2" s="1"/>
  <c r="C101" i="1"/>
  <c r="C101" i="2" s="1"/>
  <c r="G102" i="1"/>
  <c r="G103" i="1" s="1"/>
  <c r="G74" i="1"/>
  <c r="G75" i="1" s="1"/>
  <c r="G87" i="1"/>
  <c r="F74" i="1"/>
  <c r="F75" i="1" s="1"/>
  <c r="F86" i="1"/>
  <c r="C60" i="1"/>
  <c r="C72" i="1"/>
  <c r="C100" i="1" s="1"/>
  <c r="C102" i="1" l="1"/>
  <c r="C100" i="2"/>
  <c r="C102" i="2" s="1"/>
  <c r="G72" i="2"/>
  <c r="G60" i="2"/>
  <c r="G61" i="2" s="1"/>
  <c r="E115" i="2"/>
  <c r="E116" i="2" s="1"/>
  <c r="E72" i="2"/>
  <c r="E60" i="2"/>
  <c r="E61" i="2" s="1"/>
  <c r="D74" i="1"/>
  <c r="D75" i="1" s="1"/>
  <c r="D86" i="1"/>
  <c r="D100" i="1"/>
  <c r="G102" i="2"/>
  <c r="G103" i="2" s="1"/>
  <c r="C86" i="2"/>
  <c r="C88" i="2" s="1"/>
  <c r="C74" i="2"/>
  <c r="F86" i="2"/>
  <c r="F88" i="2" s="1"/>
  <c r="F89" i="2" s="1"/>
  <c r="F74" i="2"/>
  <c r="F75" i="2" s="1"/>
  <c r="D115" i="2"/>
  <c r="D116" i="2" s="1"/>
  <c r="E86" i="1"/>
  <c r="E100" i="1"/>
  <c r="E74" i="1"/>
  <c r="E75" i="1" s="1"/>
  <c r="G140" i="2"/>
  <c r="F102" i="2"/>
  <c r="F103" i="2" s="1"/>
  <c r="D72" i="2"/>
  <c r="D60" i="2"/>
  <c r="D61" i="2" s="1"/>
  <c r="G88" i="1"/>
  <c r="G89" i="1" s="1"/>
  <c r="G114" i="1"/>
  <c r="F88" i="1"/>
  <c r="F89" i="1" s="1"/>
  <c r="F113" i="1"/>
  <c r="C74" i="1"/>
  <c r="C86" i="1"/>
  <c r="E86" i="2" l="1"/>
  <c r="E88" i="2" s="1"/>
  <c r="E89" i="2" s="1"/>
  <c r="E74" i="2"/>
  <c r="E75" i="2" s="1"/>
  <c r="E113" i="1"/>
  <c r="E88" i="1"/>
  <c r="E89" i="1" s="1"/>
  <c r="F115" i="1"/>
  <c r="F116" i="1" s="1"/>
  <c r="F140" i="1"/>
  <c r="D102" i="1"/>
  <c r="D103" i="1" s="1"/>
  <c r="D100" i="2"/>
  <c r="D102" i="2" s="1"/>
  <c r="D103" i="2" s="1"/>
  <c r="D113" i="1"/>
  <c r="D88" i="1"/>
  <c r="D89" i="1" s="1"/>
  <c r="G115" i="1"/>
  <c r="G116" i="1" s="1"/>
  <c r="G141" i="1"/>
  <c r="E102" i="1"/>
  <c r="E103" i="1" s="1"/>
  <c r="E100" i="2"/>
  <c r="E102" i="2" s="1"/>
  <c r="E103" i="2" s="1"/>
  <c r="D86" i="2"/>
  <c r="D88" i="2" s="1"/>
  <c r="D89" i="2" s="1"/>
  <c r="D74" i="2"/>
  <c r="D75" i="2" s="1"/>
  <c r="G86" i="2"/>
  <c r="G88" i="2" s="1"/>
  <c r="G89" i="2" s="1"/>
  <c r="G74" i="2"/>
  <c r="G75" i="2" s="1"/>
  <c r="C88" i="1"/>
  <c r="C113" i="1"/>
  <c r="F142" i="1" l="1"/>
  <c r="F143" i="1" s="1"/>
  <c r="F144" i="1" s="1"/>
  <c r="F145" i="1" s="1"/>
  <c r="F140" i="2"/>
  <c r="F142" i="2" s="1"/>
  <c r="F143" i="2" s="1"/>
  <c r="F144" i="2" s="1"/>
  <c r="F145" i="2" s="1"/>
  <c r="D140" i="1"/>
  <c r="D115" i="1"/>
  <c r="D116" i="1" s="1"/>
  <c r="C115" i="1"/>
  <c r="C140" i="1"/>
  <c r="G141" i="2"/>
  <c r="G142" i="2" s="1"/>
  <c r="G143" i="2" s="1"/>
  <c r="G144" i="2" s="1"/>
  <c r="G145" i="2" s="1"/>
  <c r="G142" i="1"/>
  <c r="G143" i="1" s="1"/>
  <c r="G144" i="1" s="1"/>
  <c r="G145" i="1" s="1"/>
  <c r="E115" i="1"/>
  <c r="E116" i="1" s="1"/>
  <c r="E140" i="1"/>
  <c r="E140" i="2" l="1"/>
  <c r="E142" i="2" s="1"/>
  <c r="E143" i="2" s="1"/>
  <c r="E144" i="2" s="1"/>
  <c r="E145" i="2" s="1"/>
  <c r="E142" i="1"/>
  <c r="E143" i="1" s="1"/>
  <c r="E144" i="1" s="1"/>
  <c r="E145" i="1" s="1"/>
  <c r="D142" i="1"/>
  <c r="D143" i="1" s="1"/>
  <c r="D144" i="1" s="1"/>
  <c r="D145" i="1" s="1"/>
  <c r="D140" i="2"/>
  <c r="D142" i="2" s="1"/>
  <c r="D143" i="2" s="1"/>
  <c r="D144" i="2" s="1"/>
  <c r="D145" i="2" s="1"/>
  <c r="C140" i="2"/>
  <c r="C142" i="2" s="1"/>
  <c r="C142" i="1"/>
</calcChain>
</file>

<file path=xl/sharedStrings.xml><?xml version="1.0" encoding="utf-8"?>
<sst xmlns="http://schemas.openxmlformats.org/spreadsheetml/2006/main" count="248" uniqueCount="79">
  <si>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</si>
  <si>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</si>
  <si>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</si>
  <si>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</si>
  <si>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</si>
  <si>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НОМЕР РЕЦЕПТУРЫ</t>
  </si>
  <si>
    <t>СБОРНИК РЕЦЕПТУР</t>
  </si>
  <si>
    <t>БЕЛКИ</t>
  </si>
  <si>
    <t>ЖИРЫ</t>
  </si>
  <si>
    <t>УГЛЕВОДЫ</t>
  </si>
  <si>
    <t>ДЕНЬ 1</t>
  </si>
  <si>
    <t>НЕДЕЛЯ 1</t>
  </si>
  <si>
    <t>ТК</t>
  </si>
  <si>
    <t>ЧАЙ С САХАРОМ</t>
  </si>
  <si>
    <t>ИТОГО ЗА ЗАВТРАК:</t>
  </si>
  <si>
    <t>ОБЕД</t>
  </si>
  <si>
    <t xml:space="preserve">ОГУРЕЦ СВЕЖИЙ </t>
  </si>
  <si>
    <t>54-23з</t>
  </si>
  <si>
    <t xml:space="preserve">ЩИ ИЗ СВЕЖЕЙ КАПУСТЫ С КАРТОФЕЛЕМ НА МЯСНОМ БУЛЬОНЕ СО СМЕТАНОЙ </t>
  </si>
  <si>
    <t>ГУЛЯШ ИЗ СВИНИНЫ</t>
  </si>
  <si>
    <t>ГРЕЧКА ОТВАРНАЯ РАССЫПЧАТАЯ</t>
  </si>
  <si>
    <t>ЧАЙ С ЛИМОНОМ И САХАРОМ</t>
  </si>
  <si>
    <t>ИТОГО ЗА ОБЕД:</t>
  </si>
  <si>
    <t>ИТОГО ЗА ДЕНЬ:</t>
  </si>
  <si>
    <t>ДЕНЬ 2</t>
  </si>
  <si>
    <t>САЛАТ ИЗ БЕЛОКОЧАННОЙ КАПУСТЫ С МОРКОВЬЮ*</t>
  </si>
  <si>
    <t>54-8з</t>
  </si>
  <si>
    <t>КОТЛЕТА РЫБНАЯ</t>
  </si>
  <si>
    <t>ПЮРЕ КАРТОФЕЛЬНОЕ</t>
  </si>
  <si>
    <t>ДЕНЬ 3</t>
  </si>
  <si>
    <t>ЯБЛОКО СВЕЖЕЕ</t>
  </si>
  <si>
    <t xml:space="preserve">САЛАТ ИЗ СВЕКЛЫ ОТВАРНОЙ </t>
  </si>
  <si>
    <t>СУП КАРТОФЕЛЬНЫЙ С ГОРОХОМ НА БУЛЬОНЕ ИЗ ПТИЦЫ</t>
  </si>
  <si>
    <t>ПЛОВ ИЗ ПТИЦЫ</t>
  </si>
  <si>
    <t>ДЕНЬ 4</t>
  </si>
  <si>
    <t xml:space="preserve">ПЕЧЕНЬЕ </t>
  </si>
  <si>
    <t>ОГУРЕЦ СОЛЕНЫЙ</t>
  </si>
  <si>
    <t>БОРЩ С КАПУСТОЙ И КАРТОФЕЛЕМ НА МЯСНОМ БУЛЬОНЕ СО СМЕТАНОЙ</t>
  </si>
  <si>
    <t>ЖАРКОЕ ПО-ДОМАШНЕМУ</t>
  </si>
  <si>
    <t>НАПИТОК ЛИМОННЫЙ</t>
  </si>
  <si>
    <t>ДЕНЬ 5</t>
  </si>
  <si>
    <t>ПОМИДОР СВЕЖИЙ</t>
  </si>
  <si>
    <t>54-3з</t>
  </si>
  <si>
    <t>РАССОЛЬНИК ЛЕНИНГРАДСКИЙ СО СМЕТАНОЙ</t>
  </si>
  <si>
    <t>БИТОЧЕК РУБЛЕНЫЙ ИЗ ПТИЦЫ</t>
  </si>
  <si>
    <t>НЕДЕЛЯ 2</t>
  </si>
  <si>
    <t>ФРИКАССЕ ИЗ ПТИЦЫ</t>
  </si>
  <si>
    <t>СУП КРЕСТЬЯНСКИЙ С КРУПОЙ СО СМЕТАНОЙ</t>
  </si>
  <si>
    <t>ТЕФТЕЛИ РЫБНЫЕ В СОУСЕ</t>
  </si>
  <si>
    <t>СУП КАРТОФЕЛЬНЫЙ С ГОРОХОМ НА МЯСНОМ БУЛЬОНЕ</t>
  </si>
  <si>
    <t xml:space="preserve">ГОЛУБЦЫ ЛЕНИВЫЕ </t>
  </si>
  <si>
    <t>БОРЩ С КАПУСТОЙ И КАРТОФЕЛЕМ НА БУЛЬОНЕ ИЗ ПТИЦЫ СО СМЕТАНОЙ</t>
  </si>
  <si>
    <t>РАГУ ИЗ МЯСА ПТИЦЫ</t>
  </si>
  <si>
    <t>ШНИЦЕЛЬ РУБЛЕНЫЙ СВИНОЙ</t>
  </si>
  <si>
    <t>ИТОГО ЗА 10 ДНЕЙ:</t>
  </si>
  <si>
    <t xml:space="preserve">СРЕДНЕЕ ЗНАЧЕНИЕ ЗА 10 ДНЕЙ: </t>
  </si>
  <si>
    <t>* С 01.03 БЛЮДО "САЛАТ ИЗ БЕЛОКОЧАННОЙ КАПУСТЫ С МОРКОВЬЮ" ЗАМЕНЯЕТСЯ НА БЛЮДО "САЛАТ ИЗ КВАШЕНОЙ КАПУСТЫ"</t>
  </si>
  <si>
    <t>ИСТОЧНИК РЕЦЕПТУР:</t>
  </si>
  <si>
    <t>СБОРНИК РЕЦЕПТУР БЛЮД И КУЛИНАРНЫХ ИЗДЕЛИЙ ДЛЯ ПРЕДПРИЯТИЙ ОБЩЕСТВЕННОГО ПИТАНИЯ ПРИ ОБЩЕОБРАЗОВАТЕЛЬНЫХ ШКОЛАХ./ ПОД РЕД. Ф.Л.МАРЧУКА И В.Т.ЛАПШИНОЙ - ИЗД."ХЛЕБПРОДИНФОРМ" 2004.</t>
  </si>
  <si>
    <t>СБОРНИК РЕЦЕПТУР НА ПРОДУКЦИЮ ДЛЯ ОБУЧАЮЩИХСЯ ВО ВСЕХ ОБРАЗОВАТЕЛЬНЫХ УЧРЕЖДЕНИЯХ. - МОСКВА, 2011. ПОД РЕД. М.П. МОГИЛЬНОГО И В.А. ТУТЕЛЬЯНА.</t>
  </si>
  <si>
    <t>СБОРНИК РЕЦЕПТУР БЛЮД И ТИПОВЫХ МЕНЮ ДЛЯ ОРГАНИЗАЦИИ ПИТАНИЯ ОБУЧАЮЩИХСЯ ОБЩЕОБРАЗОВАТЕЛЬНЫХ ОРГАНИЗАЦИЙ. РАЗРАБОТАНО ФБУН "НОВОСИБИРСКИЙ НИИ ГИГИЕНЫ" РОСПОТРЕБНАДЗОРА, НОВОСИБИРСК - 2022.</t>
  </si>
  <si>
    <t xml:space="preserve">СБОРНИК РЕЦЕПТУР БЛЮД И КУЛИНАРНЫХ ИЗДЕЛИЙ ДЛЯ ОБУЧАЮЩИХСЯ ОБРАЗОВАТЕЛЬНЫХ ОРГАНИЗАЦИЙ. 3 ИЗДАНИЕ/ ПОД РЕД. В.А. ТУТЕЛЬЯНА, Г.Г. ОНИЩЕНКО, МОСКВА, 2024 </t>
  </si>
  <si>
    <r>
      <rPr>
        <b/>
        <sz val="7"/>
        <rFont val="Times New Roman"/>
        <family val="1"/>
        <charset val="204"/>
      </rPr>
      <t>ПРИМЕЧАНИЕ</t>
    </r>
    <r>
      <rPr>
        <sz val="7"/>
        <rFont val="Times New Roman"/>
        <family val="1"/>
        <charset val="204"/>
      </rPr>
      <t xml:space="preserve">: ДОПУСКАЮТСЯ ОТКЛОНЕНИЯ В СЛУЧАЕ СБОЕВ ПОСТАВКИ В НАИМЕНОВАНИЯХ ПО ФРУКТАМ СВЕЖИМ И ОВОЩАМ, СЕЗОННЫЕ ЗАМЕНЫ ОВОЩЕЙ И ФРУКТОВ. </t>
    </r>
  </si>
  <si>
    <t>В МУНИЦИПАЛЬНЫХ БЮДЖЕТНЫХ ОБРАЗОВАТЕЛЬНЫХ УЧРЕЖДЕНИЯХ БОКСИТОГОРСКОГО РАЙОНА В 2025 ГОДУ</t>
  </si>
  <si>
    <t xml:space="preserve">ЦИКЛИЧНОЕ ДВУХНЕДЕЛЬНОЕ МЕНЮ РАЦИОНОВ ГОРЯЧЕГО ПИТАНИЯ (ВТОРОЙ ЗАВТРАК, ОБЕД) ДЛЯ ПРЕДОСТАВЛЕНИЯ ПИТАНИЯ УЧАЩИМСЯ В ВОЗРАСТЕ 7- 11 ЛЕТ </t>
  </si>
  <si>
    <t>ВТОРОЙ ЗАВТРАК</t>
  </si>
  <si>
    <t>МОЛОКО</t>
  </si>
  <si>
    <t>СОК ФРУКТОВЫЙ</t>
  </si>
  <si>
    <t>БУЛОЧКА С МАКОМ</t>
  </si>
  <si>
    <t>ПРЯНИК</t>
  </si>
  <si>
    <t>СУП КАРТОФЕЛЬНЫЙ С РИСОВОЙ КРУПОЙ, С КУРИЦЕЙ</t>
  </si>
  <si>
    <t>БУЛОЧКА ДОМАШНЯЯ</t>
  </si>
  <si>
    <t>СУП С ВЕРМИШЕЛЬЮ И КАРТОФЕЛЕМ, С КУРИЦЕЙ</t>
  </si>
  <si>
    <t>БУЛОЧКА ВЕСНУШКА</t>
  </si>
  <si>
    <t>БАНАН СВЕЖИЙ</t>
  </si>
  <si>
    <t>МАНДАРИН СВЕЖИЙ</t>
  </si>
  <si>
    <t>ПРОМ</t>
  </si>
  <si>
    <t xml:space="preserve">СБОРНИК РЕЦЕПТУР БЛЮД И КУЛИНАРНЫХ ИЗДЕЛИЙ ДЛЯ ОБУЧАЮЩИХСЯ ОБРАЗОВАТЕЛЬНЫХ ОРГАНИЗАЦИЙ, ПОД РЕД. В.Р. КУЧМЫ, МОСКВА, 2016 </t>
  </si>
  <si>
    <t xml:space="preserve">ЦИКЛИЧНОЕ ДВУХНЕДЕЛЬНОЕ МЕНЮ РАЦИОНОВ ГОРЯЧЕГО ПИТАНИЯ (ВТОРОЙ ЗАВТРАК, ОБЕД) ДЛЯ ПРЕДОСТАВЛЕНИЯ ПИТАНИЯ УЧАЩИМСЯ В ВОЗРАСТЕ 12 ЛЕТ И СТАРШЕ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</si>
</sst>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;[Red]0.0"/>
    <numFmt numFmtId="165" formatCode="0;[Red]0"/>
    <numFmt numFmtId="166" formatCode="0.0"/>
    <numFmt numFmtId="167" formatCode="0.00;[Red]0.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3" fillId="3" borderId="1" xfId="0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/>
    <xf numFmtId="0" fontId="6" fillId="3" borderId="1" xfId="0" applyFont="1" applyFill="1" applyBorder="1"/>
    <xf numFmtId="167" fontId="5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67" fontId="1" fillId="2" borderId="1" xfId="0" applyNumberFormat="1" applyFont="1" applyFill="1" applyBorder="1" applyAlignment="1">
      <alignment horizontal="center"/>
    </xf>
    <xf numFmtId="167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5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ssUsr\Desktop\&#1052;&#1045;&#1053;&#1070;%202025-2026\&#1051;&#1054;&#1044;&#1045;&#1049;&#1053;&#1054;&#1055;&#1054;&#1051;&#1068;&#1057;&#1050;&#1048;&#1049;%20&#1056;-&#1053;\&#1071;&#1085;&#1077;&#1075;&#1072;%20&#1096;&#1082;&#1086;&#1083;&#1072;\&#1062;&#1080;&#1082;&#1083;&#1080;&#1095;&#1085;&#1086;&#1077;%20&#1084;&#1077;&#1085;&#1102;%20(&#1054;&#1041;&#1045;&#1044;).xlsx" TargetMode="External"/><Relationship Id="rId1" Type="http://schemas.openxmlformats.org/officeDocument/2006/relationships/externalLinkPath" Target="/Users/MarssUsr/Desktop/&#1052;&#1045;&#1053;&#1070;%202025-2026/&#1051;&#1054;&#1044;&#1045;&#1049;&#1053;&#1054;&#1055;&#1054;&#1051;&#1068;&#1057;&#1050;&#1048;&#1049;%20&#1056;-&#1053;/&#1071;&#1085;&#1077;&#1075;&#1072;%20&#1096;&#1082;&#1086;&#1083;&#1072;/&#1062;&#1080;&#1082;&#1083;&#1080;&#1095;&#1085;&#1086;&#1077;%20&#1084;&#1077;&#1085;&#1102;%20(&#1054;&#1041;&#1045;&#104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11 ЛЕТ"/>
      <sheetName val="12 ЛЕТ И СТАРШЕ"/>
    </sheetNames>
    <sheetDataSet>
      <sheetData sheetId="0">
        <row r="9">
          <cell r="B9" t="str">
            <v xml:space="preserve">ОГУРЕЦ СВЕЖИЙ </v>
          </cell>
        </row>
        <row r="14">
          <cell r="B14" t="str">
            <v xml:space="preserve">ХЛЕБ РЖАНО-ПШЕНИЧНЫЙ </v>
          </cell>
          <cell r="C14">
            <v>25</v>
          </cell>
          <cell r="D14">
            <v>2</v>
          </cell>
          <cell r="E14">
            <v>0.9</v>
          </cell>
          <cell r="F14">
            <v>10.5</v>
          </cell>
          <cell r="G14">
            <v>59</v>
          </cell>
          <cell r="H14" t="str">
            <v>ТК</v>
          </cell>
        </row>
        <row r="15">
          <cell r="B15" t="str">
            <v>БАТОН ПШЕНИЧНЫЙ</v>
          </cell>
          <cell r="C15">
            <v>25</v>
          </cell>
          <cell r="D15">
            <v>2</v>
          </cell>
          <cell r="E15">
            <v>0.8</v>
          </cell>
          <cell r="F15">
            <v>13.8</v>
          </cell>
          <cell r="G15">
            <v>71</v>
          </cell>
          <cell r="H15" t="str">
            <v>ТК</v>
          </cell>
        </row>
        <row r="41">
          <cell r="B41" t="str">
            <v>КОМПОТ ИЗ СВЕЖИХ ЯБЛОК</v>
          </cell>
          <cell r="C41">
            <v>200</v>
          </cell>
          <cell r="D41">
            <v>0.2</v>
          </cell>
          <cell r="E41">
            <v>0.1</v>
          </cell>
          <cell r="F41">
            <v>15</v>
          </cell>
          <cell r="G41">
            <v>69</v>
          </cell>
          <cell r="H41">
            <v>631</v>
          </cell>
          <cell r="I41">
            <v>2004</v>
          </cell>
        </row>
        <row r="50">
          <cell r="B50" t="str">
            <v xml:space="preserve">МАКАРОННЫЕ ИЗДЕЛИЯ ОТВАРНЫЕ </v>
          </cell>
          <cell r="C50">
            <v>150</v>
          </cell>
          <cell r="D50">
            <v>5.4</v>
          </cell>
          <cell r="E50">
            <v>3.8</v>
          </cell>
          <cell r="F50">
            <v>32</v>
          </cell>
          <cell r="G50">
            <v>186</v>
          </cell>
          <cell r="H50">
            <v>332</v>
          </cell>
          <cell r="I50">
            <v>2004</v>
          </cell>
        </row>
        <row r="71">
          <cell r="B71" t="str">
            <v>НАПИТОК ЛИМОННЫЙ</v>
          </cell>
          <cell r="C71">
            <v>200</v>
          </cell>
          <cell r="D71">
            <v>0.1</v>
          </cell>
          <cell r="E71">
            <v>0.2</v>
          </cell>
          <cell r="F71">
            <v>18</v>
          </cell>
          <cell r="G71">
            <v>82</v>
          </cell>
          <cell r="H71">
            <v>699</v>
          </cell>
          <cell r="I71">
            <v>2004</v>
          </cell>
        </row>
        <row r="74">
          <cell r="B74" t="str">
            <v>ГРУША СВЕЖАЯ</v>
          </cell>
          <cell r="C74">
            <v>180</v>
          </cell>
          <cell r="D74">
            <v>0.7</v>
          </cell>
          <cell r="E74">
            <v>0.6</v>
          </cell>
          <cell r="F74">
            <v>16.5</v>
          </cell>
          <cell r="G74">
            <v>75</v>
          </cell>
          <cell r="H74" t="str">
            <v>ТК</v>
          </cell>
        </row>
        <row r="98">
          <cell r="B98" t="str">
            <v xml:space="preserve">МАКАРОННЫЕ ИЗДЕЛИЯ ОТВАРНЫЕ </v>
          </cell>
          <cell r="C98">
            <v>150</v>
          </cell>
          <cell r="D98">
            <v>5.4</v>
          </cell>
          <cell r="E98">
            <v>3.8</v>
          </cell>
          <cell r="F98">
            <v>32</v>
          </cell>
          <cell r="G98">
            <v>186</v>
          </cell>
          <cell r="H98">
            <v>332</v>
          </cell>
          <cell r="I98">
            <v>2004</v>
          </cell>
        </row>
      </sheetData>
      <sheetData sheetId="1">
        <row r="9">
          <cell r="B9" t="str">
            <v xml:space="preserve">ОГУРЕЦ СВЕЖИЙ </v>
          </cell>
        </row>
        <row r="98">
          <cell r="B98" t="str">
            <v xml:space="preserve">МАКАРОННЫЕ ИЗДЕЛИЯ ОТВАРНЫЕ </v>
          </cell>
          <cell r="C98">
            <v>180</v>
          </cell>
          <cell r="D98">
            <v>6.5</v>
          </cell>
          <cell r="E98">
            <v>4.5999999999999996</v>
          </cell>
          <cell r="F98">
            <v>38.5</v>
          </cell>
          <cell r="G98">
            <v>225</v>
          </cell>
          <cell r="H98">
            <v>332</v>
          </cell>
          <cell r="I98">
            <v>2004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67AD-9466-4D90-BC53-2810B8E73309}">
  <dimension ref="A1:P157"/>
  <sheetViews>
    <sheetView tabSelected="1" view="pageBreakPreview" zoomScaleNormal="100" zoomScaleSheetLayoutView="100" workbookViewId="0">
      <selection activeCell="A9" sqref="A9:A11"/>
    </sheetView>
  </sheetViews>
  <sheetFormatPr defaultRowHeight="15" x14ac:dyDescent="0.25"/>
  <cols>
    <col min="1" max="1" width="18.7109375" customWidth="1"/>
    <col min="2" max="2" width="49.28515625" customWidth="1"/>
    <col min="3" max="3" width="12.85546875" customWidth="1"/>
    <col min="4" max="4" width="14.140625" customWidth="1"/>
    <col min="5" max="6" width="13.7109375" customWidth="1"/>
    <col min="7" max="8" width="15.85546875" customWidth="1"/>
    <col min="9" max="9" width="13.140625" customWidth="1"/>
  </cols>
  <sheetData>
    <row r="1" spans="1:9" ht="18" customHeight="1" x14ac:dyDescent="0.25">
      <c r="A1" s="62" t="s">
        <v>64</v>
      </c>
      <c r="B1" s="63"/>
      <c r="C1" s="63"/>
      <c r="D1" s="63"/>
      <c r="E1" s="63"/>
      <c r="F1" s="63"/>
      <c r="G1" s="63"/>
      <c r="H1" s="63"/>
      <c r="I1" s="63"/>
    </row>
    <row r="2" spans="1:9" ht="15.75" customHeight="1" x14ac:dyDescent="0.25">
      <c r="A2" s="62" t="s">
        <v>63</v>
      </c>
      <c r="B2" s="62"/>
      <c r="C2" s="62"/>
      <c r="D2" s="62"/>
      <c r="E2" s="62"/>
      <c r="F2" s="62"/>
      <c r="G2" s="62"/>
      <c r="H2" s="62"/>
      <c r="I2" s="62"/>
    </row>
    <row r="3" spans="1:9" ht="12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2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8" customHeight="1" x14ac:dyDescent="0.25">
      <c r="A5" s="64" t="s">
        <v>0</v>
      </c>
      <c r="B5" s="64" t="s">
        <v>1</v>
      </c>
      <c r="C5" s="64" t="s">
        <v>2</v>
      </c>
      <c r="D5" s="64" t="s">
        <v>3</v>
      </c>
      <c r="E5" s="66"/>
      <c r="F5" s="66"/>
      <c r="G5" s="67" t="s">
        <v>4</v>
      </c>
      <c r="H5" s="67" t="s">
        <v>5</v>
      </c>
      <c r="I5" s="67" t="s">
        <v>6</v>
      </c>
    </row>
    <row r="6" spans="1:9" ht="23.25" customHeight="1" x14ac:dyDescent="0.25">
      <c r="A6" s="65"/>
      <c r="B6" s="65"/>
      <c r="C6" s="65"/>
      <c r="D6" s="2" t="s">
        <v>7</v>
      </c>
      <c r="E6" s="2" t="s">
        <v>8</v>
      </c>
      <c r="F6" s="2" t="s">
        <v>9</v>
      </c>
      <c r="G6" s="65"/>
      <c r="H6" s="65"/>
      <c r="I6" s="67"/>
    </row>
    <row r="7" spans="1:9" x14ac:dyDescent="0.25">
      <c r="A7" s="3">
        <v>1</v>
      </c>
      <c r="B7" s="3">
        <v>2</v>
      </c>
      <c r="C7" s="3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</row>
    <row r="8" spans="1:9" x14ac:dyDescent="0.25">
      <c r="A8" s="3" t="s">
        <v>10</v>
      </c>
      <c r="B8" s="68" t="s">
        <v>11</v>
      </c>
      <c r="C8" s="69"/>
      <c r="D8" s="69"/>
      <c r="E8" s="69"/>
      <c r="F8" s="69"/>
      <c r="G8" s="69"/>
      <c r="H8" s="69"/>
      <c r="I8" s="70"/>
    </row>
    <row r="9" spans="1:9" ht="15" customHeight="1" x14ac:dyDescent="0.25">
      <c r="A9" s="67" t="s">
        <v>65</v>
      </c>
      <c r="B9" s="4" t="s">
        <v>66</v>
      </c>
      <c r="C9" s="5">
        <v>200</v>
      </c>
      <c r="D9" s="6">
        <v>5.6</v>
      </c>
      <c r="E9" s="12">
        <v>5</v>
      </c>
      <c r="F9" s="7">
        <v>9.4</v>
      </c>
      <c r="G9" s="8">
        <v>104</v>
      </c>
      <c r="H9" s="8"/>
      <c r="I9" s="9"/>
    </row>
    <row r="10" spans="1:9" ht="15" customHeight="1" x14ac:dyDescent="0.25">
      <c r="A10" s="67"/>
      <c r="B10" s="4" t="s">
        <v>35</v>
      </c>
      <c r="C10" s="5">
        <v>50</v>
      </c>
      <c r="D10" s="10">
        <v>4.5</v>
      </c>
      <c r="E10" s="11">
        <v>4.2</v>
      </c>
      <c r="F10" s="11">
        <v>23.5</v>
      </c>
      <c r="G10" s="10">
        <v>150</v>
      </c>
      <c r="H10" s="10" t="s">
        <v>76</v>
      </c>
      <c r="I10" s="5"/>
    </row>
    <row r="11" spans="1:9" ht="15" customHeight="1" x14ac:dyDescent="0.25">
      <c r="A11" s="67"/>
      <c r="B11" s="4" t="s">
        <v>30</v>
      </c>
      <c r="C11" s="5">
        <v>150</v>
      </c>
      <c r="D11" s="7">
        <v>0.6</v>
      </c>
      <c r="E11" s="7">
        <v>0.6</v>
      </c>
      <c r="F11" s="7">
        <v>15.7</v>
      </c>
      <c r="G11" s="8">
        <v>70</v>
      </c>
      <c r="H11" s="8" t="s">
        <v>12</v>
      </c>
      <c r="I11" s="5"/>
    </row>
    <row r="12" spans="1:9" ht="15" customHeight="1" x14ac:dyDescent="0.25">
      <c r="A12" s="13" t="s">
        <v>14</v>
      </c>
      <c r="B12" s="14"/>
      <c r="C12" s="15">
        <f>SUM(C9:C11)</f>
        <v>400</v>
      </c>
      <c r="D12" s="16">
        <f>SUM(D9:D11)</f>
        <v>10.7</v>
      </c>
      <c r="E12" s="16">
        <f t="shared" ref="E12:G12" si="0">SUM(E9:E11)</f>
        <v>9.7999999999999989</v>
      </c>
      <c r="F12" s="16">
        <f t="shared" si="0"/>
        <v>48.599999999999994</v>
      </c>
      <c r="G12" s="16">
        <f t="shared" si="0"/>
        <v>324</v>
      </c>
      <c r="H12" s="15"/>
      <c r="I12" s="17"/>
    </row>
    <row r="13" spans="1:9" ht="15" customHeight="1" x14ac:dyDescent="0.25">
      <c r="A13" s="71" t="s">
        <v>15</v>
      </c>
      <c r="B13" s="18" t="s">
        <v>16</v>
      </c>
      <c r="C13" s="5">
        <v>60</v>
      </c>
      <c r="D13" s="7">
        <v>0.5</v>
      </c>
      <c r="E13" s="7">
        <v>0.1</v>
      </c>
      <c r="F13" s="7">
        <v>1.9</v>
      </c>
      <c r="G13" s="8">
        <v>11</v>
      </c>
      <c r="H13" s="8" t="s">
        <v>17</v>
      </c>
      <c r="I13" s="5">
        <v>2022</v>
      </c>
    </row>
    <row r="14" spans="1:9" ht="23.25" customHeight="1" x14ac:dyDescent="0.25">
      <c r="A14" s="72"/>
      <c r="B14" s="19" t="s">
        <v>18</v>
      </c>
      <c r="C14" s="20">
        <v>200</v>
      </c>
      <c r="D14" s="21">
        <v>4.0999999999999996</v>
      </c>
      <c r="E14" s="21">
        <v>5.6</v>
      </c>
      <c r="F14" s="21">
        <v>20.5</v>
      </c>
      <c r="G14" s="22">
        <v>150</v>
      </c>
      <c r="H14" s="23">
        <v>124</v>
      </c>
      <c r="I14" s="20">
        <v>2004</v>
      </c>
    </row>
    <row r="15" spans="1:9" ht="15" customHeight="1" x14ac:dyDescent="0.25">
      <c r="A15" s="72"/>
      <c r="B15" s="4" t="s">
        <v>19</v>
      </c>
      <c r="C15" s="5">
        <v>100</v>
      </c>
      <c r="D15" s="7">
        <v>9.8000000000000007</v>
      </c>
      <c r="E15" s="6">
        <v>11.5</v>
      </c>
      <c r="F15" s="7">
        <v>9.6</v>
      </c>
      <c r="G15" s="8">
        <v>184</v>
      </c>
      <c r="H15" s="8">
        <v>579</v>
      </c>
      <c r="I15" s="9">
        <v>2024</v>
      </c>
    </row>
    <row r="16" spans="1:9" ht="15" customHeight="1" x14ac:dyDescent="0.25">
      <c r="A16" s="72"/>
      <c r="B16" s="18" t="s">
        <v>20</v>
      </c>
      <c r="C16" s="5">
        <v>150</v>
      </c>
      <c r="D16" s="7">
        <v>8.4</v>
      </c>
      <c r="E16" s="7">
        <v>6.5</v>
      </c>
      <c r="F16" s="7">
        <v>38.200000000000003</v>
      </c>
      <c r="G16" s="8">
        <v>248</v>
      </c>
      <c r="H16" s="8">
        <v>297</v>
      </c>
      <c r="I16" s="5">
        <v>2004</v>
      </c>
    </row>
    <row r="17" spans="1:10" ht="15" customHeight="1" x14ac:dyDescent="0.25">
      <c r="A17" s="72"/>
      <c r="B17" s="18" t="s">
        <v>67</v>
      </c>
      <c r="C17" s="5">
        <v>200</v>
      </c>
      <c r="D17" s="7">
        <v>0.1</v>
      </c>
      <c r="E17" s="8">
        <v>0</v>
      </c>
      <c r="F17" s="8">
        <v>20</v>
      </c>
      <c r="G17" s="8">
        <v>80</v>
      </c>
      <c r="H17" s="8">
        <v>686</v>
      </c>
      <c r="I17" s="5">
        <v>2004</v>
      </c>
    </row>
    <row r="18" spans="1:10" ht="15" customHeight="1" x14ac:dyDescent="0.25">
      <c r="A18" s="72"/>
      <c r="B18" s="18" t="str">
        <f>'[1]7-11 ЛЕТ'!B14</f>
        <v xml:space="preserve">ХЛЕБ РЖАНО-ПШЕНИЧНЫЙ </v>
      </c>
      <c r="C18" s="5">
        <f>'[1]7-11 ЛЕТ'!C14</f>
        <v>25</v>
      </c>
      <c r="D18" s="8">
        <f>'[1]7-11 ЛЕТ'!D14</f>
        <v>2</v>
      </c>
      <c r="E18" s="7">
        <f>'[1]7-11 ЛЕТ'!E14</f>
        <v>0.9</v>
      </c>
      <c r="F18" s="7">
        <f>'[1]7-11 ЛЕТ'!F14</f>
        <v>10.5</v>
      </c>
      <c r="G18" s="8">
        <f>'[1]7-11 ЛЕТ'!G14</f>
        <v>59</v>
      </c>
      <c r="H18" s="8" t="str">
        <f>'[1]7-11 ЛЕТ'!H14</f>
        <v>ТК</v>
      </c>
      <c r="I18" s="5"/>
    </row>
    <row r="19" spans="1:10" ht="15" customHeight="1" x14ac:dyDescent="0.25">
      <c r="A19" s="77"/>
      <c r="B19" s="18" t="str">
        <f>'[1]7-11 ЛЕТ'!B15</f>
        <v>БАТОН ПШЕНИЧНЫЙ</v>
      </c>
      <c r="C19" s="5">
        <f>'[1]7-11 ЛЕТ'!C15</f>
        <v>25</v>
      </c>
      <c r="D19" s="8">
        <f>'[1]7-11 ЛЕТ'!D15</f>
        <v>2</v>
      </c>
      <c r="E19" s="7">
        <f>'[1]7-11 ЛЕТ'!E15</f>
        <v>0.8</v>
      </c>
      <c r="F19" s="7">
        <f>'[1]7-11 ЛЕТ'!F15</f>
        <v>13.8</v>
      </c>
      <c r="G19" s="8">
        <f>'[1]7-11 ЛЕТ'!G15</f>
        <v>71</v>
      </c>
      <c r="H19" s="8" t="str">
        <f>'[1]7-11 ЛЕТ'!H15</f>
        <v>ТК</v>
      </c>
      <c r="I19" s="5"/>
    </row>
    <row r="20" spans="1:10" ht="15" customHeight="1" x14ac:dyDescent="0.25">
      <c r="A20" s="24" t="s">
        <v>22</v>
      </c>
      <c r="B20" s="25"/>
      <c r="C20" s="15">
        <f>SUM(C13:C19)</f>
        <v>760</v>
      </c>
      <c r="D20" s="15">
        <f t="shared" ref="D20:G20" si="1">SUM(D13:D19)</f>
        <v>26.900000000000002</v>
      </c>
      <c r="E20" s="15">
        <f t="shared" si="1"/>
        <v>25.4</v>
      </c>
      <c r="F20" s="15">
        <f t="shared" si="1"/>
        <v>114.5</v>
      </c>
      <c r="G20" s="15">
        <f t="shared" si="1"/>
        <v>803</v>
      </c>
      <c r="H20" s="15"/>
      <c r="I20" s="26"/>
    </row>
    <row r="21" spans="1:10" ht="15" customHeight="1" x14ac:dyDescent="0.25">
      <c r="A21" s="24" t="s">
        <v>23</v>
      </c>
      <c r="B21" s="25"/>
      <c r="C21" s="15"/>
      <c r="D21" s="16">
        <f>D12+D20</f>
        <v>37.6</v>
      </c>
      <c r="E21" s="16">
        <f>E12+E20</f>
        <v>35.199999999999996</v>
      </c>
      <c r="F21" s="16">
        <f>F12+F20</f>
        <v>163.1</v>
      </c>
      <c r="G21" s="27">
        <f>G12+G20</f>
        <v>1127</v>
      </c>
      <c r="H21" s="27"/>
      <c r="I21" s="26"/>
    </row>
    <row r="22" spans="1:10" ht="15" customHeight="1" x14ac:dyDescent="0.25">
      <c r="A22" s="3" t="s">
        <v>24</v>
      </c>
      <c r="B22" s="28"/>
      <c r="C22" s="28"/>
      <c r="D22" s="29"/>
      <c r="E22" s="30"/>
      <c r="F22" s="30"/>
      <c r="G22" s="30"/>
      <c r="H22" s="30"/>
      <c r="I22" s="30"/>
    </row>
    <row r="23" spans="1:10" ht="15" customHeight="1" x14ac:dyDescent="0.25">
      <c r="A23" s="67" t="s">
        <v>65</v>
      </c>
      <c r="B23" s="18" t="str">
        <f t="shared" ref="B23:G23" si="2">B9</f>
        <v>МОЛОКО</v>
      </c>
      <c r="C23" s="5">
        <f t="shared" si="2"/>
        <v>200</v>
      </c>
      <c r="D23" s="7">
        <f t="shared" si="2"/>
        <v>5.6</v>
      </c>
      <c r="E23" s="8">
        <f t="shared" si="2"/>
        <v>5</v>
      </c>
      <c r="F23" s="7">
        <f t="shared" si="2"/>
        <v>9.4</v>
      </c>
      <c r="G23" s="8">
        <f t="shared" si="2"/>
        <v>104</v>
      </c>
      <c r="H23" s="8"/>
      <c r="I23" s="5"/>
    </row>
    <row r="24" spans="1:10" ht="15" customHeight="1" x14ac:dyDescent="0.25">
      <c r="A24" s="67"/>
      <c r="B24" s="31" t="s">
        <v>68</v>
      </c>
      <c r="C24" s="5">
        <v>60</v>
      </c>
      <c r="D24" s="10">
        <v>4.9000000000000004</v>
      </c>
      <c r="E24" s="11">
        <v>7.2</v>
      </c>
      <c r="F24" s="10">
        <v>31</v>
      </c>
      <c r="G24" s="10">
        <v>186</v>
      </c>
      <c r="H24" s="10">
        <v>553</v>
      </c>
      <c r="I24" s="5">
        <v>2016</v>
      </c>
    </row>
    <row r="25" spans="1:10" ht="15" customHeight="1" x14ac:dyDescent="0.25">
      <c r="A25" s="67"/>
      <c r="B25" s="18" t="s">
        <v>75</v>
      </c>
      <c r="C25" s="5">
        <v>100</v>
      </c>
      <c r="D25" s="7">
        <v>0.9</v>
      </c>
      <c r="E25" s="7">
        <v>0.2</v>
      </c>
      <c r="F25" s="7">
        <v>8.3000000000000007</v>
      </c>
      <c r="G25" s="8">
        <v>38</v>
      </c>
      <c r="H25" s="8" t="s">
        <v>12</v>
      </c>
      <c r="I25" s="5"/>
    </row>
    <row r="26" spans="1:10" ht="15" customHeight="1" x14ac:dyDescent="0.25">
      <c r="A26" s="32" t="s">
        <v>14</v>
      </c>
      <c r="B26" s="25"/>
      <c r="C26" s="15">
        <f>SUM(C23:C25)</f>
        <v>360</v>
      </c>
      <c r="D26" s="15">
        <f>SUM(D23:D25)</f>
        <v>11.4</v>
      </c>
      <c r="E26" s="15">
        <f>SUM(E23:E25)</f>
        <v>12.399999999999999</v>
      </c>
      <c r="F26" s="15">
        <f>SUM(F23:F25)</f>
        <v>48.7</v>
      </c>
      <c r="G26" s="15">
        <f>SUM(G23:G25)</f>
        <v>328</v>
      </c>
      <c r="H26" s="15"/>
      <c r="I26" s="17"/>
    </row>
    <row r="27" spans="1:10" ht="15" customHeight="1" x14ac:dyDescent="0.25">
      <c r="A27" s="71" t="s">
        <v>15</v>
      </c>
      <c r="B27" s="18" t="s">
        <v>25</v>
      </c>
      <c r="C27" s="5">
        <v>60</v>
      </c>
      <c r="D27" s="7">
        <v>0.9</v>
      </c>
      <c r="E27" s="7">
        <v>6.1</v>
      </c>
      <c r="F27" s="7">
        <v>6.5</v>
      </c>
      <c r="G27" s="8">
        <v>86</v>
      </c>
      <c r="H27" s="8" t="s">
        <v>26</v>
      </c>
      <c r="I27" s="5">
        <v>2022</v>
      </c>
    </row>
    <row r="28" spans="1:10" ht="15" customHeight="1" x14ac:dyDescent="0.25">
      <c r="A28" s="72"/>
      <c r="B28" s="33" t="s">
        <v>70</v>
      </c>
      <c r="C28" s="5">
        <v>200</v>
      </c>
      <c r="D28" s="7">
        <v>2.1</v>
      </c>
      <c r="E28" s="7">
        <v>3.8</v>
      </c>
      <c r="F28" s="7">
        <v>24.5</v>
      </c>
      <c r="G28" s="8">
        <v>144</v>
      </c>
      <c r="H28" s="8">
        <v>300</v>
      </c>
      <c r="I28" s="5">
        <v>2024</v>
      </c>
    </row>
    <row r="29" spans="1:10" ht="15" customHeight="1" x14ac:dyDescent="0.25">
      <c r="A29" s="72"/>
      <c r="B29" s="18" t="s">
        <v>27</v>
      </c>
      <c r="C29" s="5">
        <v>90</v>
      </c>
      <c r="D29" s="7">
        <v>14.2</v>
      </c>
      <c r="E29" s="7">
        <v>9.8000000000000007</v>
      </c>
      <c r="F29" s="7">
        <v>13.8</v>
      </c>
      <c r="G29" s="8">
        <v>204</v>
      </c>
      <c r="H29" s="8">
        <v>542</v>
      </c>
      <c r="I29" s="5">
        <v>2024</v>
      </c>
    </row>
    <row r="30" spans="1:10" ht="15" customHeight="1" x14ac:dyDescent="0.25">
      <c r="A30" s="72"/>
      <c r="B30" s="18" t="s">
        <v>28</v>
      </c>
      <c r="C30" s="5">
        <v>150</v>
      </c>
      <c r="D30" s="7">
        <v>3.1</v>
      </c>
      <c r="E30" s="7">
        <v>4.2</v>
      </c>
      <c r="F30" s="7">
        <v>25.3</v>
      </c>
      <c r="G30" s="8">
        <v>151</v>
      </c>
      <c r="H30" s="8">
        <v>737</v>
      </c>
      <c r="I30" s="5">
        <v>2024</v>
      </c>
    </row>
    <row r="31" spans="1:10" ht="15" customHeight="1" x14ac:dyDescent="0.25">
      <c r="A31" s="72"/>
      <c r="B31" s="18" t="s">
        <v>13</v>
      </c>
      <c r="C31" s="5">
        <v>200</v>
      </c>
      <c r="D31" s="7">
        <v>0.1</v>
      </c>
      <c r="E31" s="8">
        <v>0</v>
      </c>
      <c r="F31" s="8">
        <v>10</v>
      </c>
      <c r="G31" s="8">
        <v>40</v>
      </c>
      <c r="H31" s="8">
        <v>685</v>
      </c>
      <c r="I31" s="5">
        <v>2004</v>
      </c>
    </row>
    <row r="32" spans="1:10" ht="15" customHeight="1" x14ac:dyDescent="0.25">
      <c r="A32" s="72"/>
      <c r="B32" s="18" t="str">
        <f t="shared" ref="B32:H33" si="3">B18</f>
        <v xml:space="preserve">ХЛЕБ РЖАНО-ПШЕНИЧНЫЙ </v>
      </c>
      <c r="C32" s="5">
        <f t="shared" si="3"/>
        <v>25</v>
      </c>
      <c r="D32" s="8">
        <f t="shared" si="3"/>
        <v>2</v>
      </c>
      <c r="E32" s="7">
        <f t="shared" si="3"/>
        <v>0.9</v>
      </c>
      <c r="F32" s="7">
        <f t="shared" si="3"/>
        <v>10.5</v>
      </c>
      <c r="G32" s="8">
        <f t="shared" si="3"/>
        <v>59</v>
      </c>
      <c r="H32" s="8" t="str">
        <f t="shared" si="3"/>
        <v>ТК</v>
      </c>
      <c r="I32" s="5"/>
      <c r="J32" s="34"/>
    </row>
    <row r="33" spans="1:9" ht="15" customHeight="1" x14ac:dyDescent="0.25">
      <c r="A33" s="72"/>
      <c r="B33" s="18" t="str">
        <f t="shared" si="3"/>
        <v>БАТОН ПШЕНИЧНЫЙ</v>
      </c>
      <c r="C33" s="5">
        <f t="shared" si="3"/>
        <v>25</v>
      </c>
      <c r="D33" s="8">
        <f t="shared" si="3"/>
        <v>2</v>
      </c>
      <c r="E33" s="7">
        <f t="shared" si="3"/>
        <v>0.8</v>
      </c>
      <c r="F33" s="7">
        <f t="shared" si="3"/>
        <v>13.8</v>
      </c>
      <c r="G33" s="8">
        <f t="shared" si="3"/>
        <v>71</v>
      </c>
      <c r="H33" s="8" t="str">
        <f t="shared" si="3"/>
        <v>ТК</v>
      </c>
      <c r="I33" s="5"/>
    </row>
    <row r="34" spans="1:9" ht="15" customHeight="1" x14ac:dyDescent="0.25">
      <c r="A34" s="24" t="s">
        <v>22</v>
      </c>
      <c r="B34" s="25"/>
      <c r="C34" s="15">
        <f>SUM(C27:C33)</f>
        <v>750</v>
      </c>
      <c r="D34" s="16">
        <f>SUM(D27:D33)</f>
        <v>24.400000000000002</v>
      </c>
      <c r="E34" s="15">
        <f>SUM(E27:E33)</f>
        <v>25.599999999999998</v>
      </c>
      <c r="F34" s="16">
        <f>SUM(F27:F33)</f>
        <v>104.39999999999999</v>
      </c>
      <c r="G34" s="15">
        <f>SUM(G27:G33)</f>
        <v>755</v>
      </c>
      <c r="H34" s="15"/>
      <c r="I34" s="26"/>
    </row>
    <row r="35" spans="1:9" ht="15" customHeight="1" x14ac:dyDescent="0.25">
      <c r="A35" s="24" t="s">
        <v>23</v>
      </c>
      <c r="B35" s="25"/>
      <c r="C35" s="15"/>
      <c r="D35" s="16">
        <f>D26+D34</f>
        <v>35.800000000000004</v>
      </c>
      <c r="E35" s="27">
        <f>E26+E34</f>
        <v>38</v>
      </c>
      <c r="F35" s="16">
        <f>F26+F34</f>
        <v>153.1</v>
      </c>
      <c r="G35" s="27">
        <f>G26+G34</f>
        <v>1083</v>
      </c>
      <c r="H35" s="27"/>
      <c r="I35" s="26"/>
    </row>
    <row r="36" spans="1:9" ht="15" customHeight="1" x14ac:dyDescent="0.25">
      <c r="A36" s="3" t="s">
        <v>29</v>
      </c>
      <c r="B36" s="35"/>
      <c r="C36" s="35"/>
      <c r="D36" s="35"/>
      <c r="E36" s="35"/>
      <c r="F36" s="35"/>
      <c r="G36" s="35"/>
      <c r="H36" s="35"/>
      <c r="I36" s="35"/>
    </row>
    <row r="37" spans="1:9" ht="15" customHeight="1" x14ac:dyDescent="0.25">
      <c r="A37" s="67" t="s">
        <v>65</v>
      </c>
      <c r="B37" s="18" t="str">
        <f t="shared" ref="B37:G37" si="4">B23</f>
        <v>МОЛОКО</v>
      </c>
      <c r="C37" s="5">
        <f t="shared" si="4"/>
        <v>200</v>
      </c>
      <c r="D37" s="11">
        <f t="shared" si="4"/>
        <v>5.6</v>
      </c>
      <c r="E37" s="10">
        <f t="shared" si="4"/>
        <v>5</v>
      </c>
      <c r="F37" s="11">
        <f t="shared" si="4"/>
        <v>9.4</v>
      </c>
      <c r="G37" s="10">
        <f t="shared" si="4"/>
        <v>104</v>
      </c>
      <c r="H37" s="10"/>
      <c r="I37" s="9"/>
    </row>
    <row r="38" spans="1:9" ht="15" customHeight="1" x14ac:dyDescent="0.25">
      <c r="A38" s="67"/>
      <c r="B38" s="18" t="s">
        <v>69</v>
      </c>
      <c r="C38" s="5">
        <v>45</v>
      </c>
      <c r="D38" s="11">
        <v>2.7</v>
      </c>
      <c r="E38" s="11">
        <v>2.8</v>
      </c>
      <c r="F38" s="11">
        <v>32.4</v>
      </c>
      <c r="G38" s="10">
        <v>165</v>
      </c>
      <c r="H38" s="10" t="s">
        <v>76</v>
      </c>
      <c r="I38" s="9"/>
    </row>
    <row r="39" spans="1:9" ht="15" customHeight="1" x14ac:dyDescent="0.25">
      <c r="A39" s="67"/>
      <c r="B39" s="4" t="str">
        <f>'[1]7-11 ЛЕТ'!B74</f>
        <v>ГРУША СВЕЖАЯ</v>
      </c>
      <c r="C39" s="5">
        <f>'[1]7-11 ЛЕТ'!C74</f>
        <v>180</v>
      </c>
      <c r="D39" s="11">
        <f>'[1]7-11 ЛЕТ'!D74</f>
        <v>0.7</v>
      </c>
      <c r="E39" s="11">
        <f>'[1]7-11 ЛЕТ'!E74</f>
        <v>0.6</v>
      </c>
      <c r="F39" s="11">
        <f>'[1]7-11 ЛЕТ'!F74</f>
        <v>16.5</v>
      </c>
      <c r="G39" s="10">
        <f>'[1]7-11 ЛЕТ'!G74</f>
        <v>75</v>
      </c>
      <c r="H39" s="10" t="str">
        <f>'[1]7-11 ЛЕТ'!H74</f>
        <v>ТК</v>
      </c>
      <c r="I39" s="5"/>
    </row>
    <row r="40" spans="1:9" x14ac:dyDescent="0.25">
      <c r="A40" s="24" t="s">
        <v>14</v>
      </c>
      <c r="B40" s="25"/>
      <c r="C40" s="15">
        <f>SUM(C37:C39)</f>
        <v>425</v>
      </c>
      <c r="D40" s="27">
        <f>SUM(D37:D39)</f>
        <v>9</v>
      </c>
      <c r="E40" s="15">
        <f>SUM(E37:E39)</f>
        <v>8.4</v>
      </c>
      <c r="F40" s="15">
        <f>SUM(F37:F39)</f>
        <v>58.3</v>
      </c>
      <c r="G40" s="27">
        <f>SUM(G37:G39)</f>
        <v>344</v>
      </c>
      <c r="H40" s="27"/>
      <c r="I40" s="17"/>
    </row>
    <row r="41" spans="1:9" ht="15" customHeight="1" x14ac:dyDescent="0.25">
      <c r="A41" s="71" t="s">
        <v>15</v>
      </c>
      <c r="B41" s="18" t="s">
        <v>31</v>
      </c>
      <c r="C41" s="5">
        <v>60</v>
      </c>
      <c r="D41" s="8">
        <v>1</v>
      </c>
      <c r="E41" s="7">
        <v>4.5</v>
      </c>
      <c r="F41" s="7">
        <v>8.3000000000000007</v>
      </c>
      <c r="G41" s="8">
        <v>78</v>
      </c>
      <c r="H41" s="8">
        <v>113</v>
      </c>
      <c r="I41" s="5">
        <v>2024</v>
      </c>
    </row>
    <row r="42" spans="1:9" ht="15" customHeight="1" x14ac:dyDescent="0.25">
      <c r="A42" s="72"/>
      <c r="B42" s="18" t="s">
        <v>32</v>
      </c>
      <c r="C42" s="5">
        <v>200</v>
      </c>
      <c r="D42" s="7">
        <v>5.9</v>
      </c>
      <c r="E42" s="7">
        <v>5.3</v>
      </c>
      <c r="F42" s="7">
        <v>24.5</v>
      </c>
      <c r="G42" s="8">
        <v>170</v>
      </c>
      <c r="H42" s="8">
        <v>288</v>
      </c>
      <c r="I42" s="9">
        <v>2024</v>
      </c>
    </row>
    <row r="43" spans="1:9" ht="15" customHeight="1" x14ac:dyDescent="0.25">
      <c r="A43" s="72"/>
      <c r="B43" s="18" t="s">
        <v>33</v>
      </c>
      <c r="C43" s="5">
        <v>200</v>
      </c>
      <c r="D43" s="7">
        <v>15.5</v>
      </c>
      <c r="E43" s="7">
        <v>15.8</v>
      </c>
      <c r="F43" s="7">
        <v>42.5</v>
      </c>
      <c r="G43" s="8">
        <v>380</v>
      </c>
      <c r="H43" s="8">
        <v>671</v>
      </c>
      <c r="I43" s="5">
        <v>2024</v>
      </c>
    </row>
    <row r="44" spans="1:9" ht="15" customHeight="1" x14ac:dyDescent="0.25">
      <c r="A44" s="72"/>
      <c r="B44" s="18" t="s">
        <v>21</v>
      </c>
      <c r="C44" s="5">
        <v>205</v>
      </c>
      <c r="D44" s="6">
        <v>0.1</v>
      </c>
      <c r="E44" s="12">
        <v>0</v>
      </c>
      <c r="F44" s="12">
        <v>15</v>
      </c>
      <c r="G44" s="12">
        <v>60</v>
      </c>
      <c r="H44" s="12">
        <v>686</v>
      </c>
      <c r="I44" s="5">
        <v>2004</v>
      </c>
    </row>
    <row r="45" spans="1:9" ht="15" customHeight="1" x14ac:dyDescent="0.25">
      <c r="A45" s="72"/>
      <c r="B45" s="18" t="str">
        <f t="shared" ref="B45:G46" si="5">B32</f>
        <v xml:space="preserve">ХЛЕБ РЖАНО-ПШЕНИЧНЫЙ </v>
      </c>
      <c r="C45" s="5">
        <f t="shared" si="5"/>
        <v>25</v>
      </c>
      <c r="D45" s="12">
        <f t="shared" si="5"/>
        <v>2</v>
      </c>
      <c r="E45" s="6">
        <f t="shared" si="5"/>
        <v>0.9</v>
      </c>
      <c r="F45" s="6">
        <f t="shared" si="5"/>
        <v>10.5</v>
      </c>
      <c r="G45" s="12">
        <f t="shared" si="5"/>
        <v>59</v>
      </c>
      <c r="H45" s="12"/>
      <c r="I45" s="5"/>
    </row>
    <row r="46" spans="1:9" ht="15" customHeight="1" x14ac:dyDescent="0.25">
      <c r="A46" s="72"/>
      <c r="B46" s="18" t="str">
        <f t="shared" si="5"/>
        <v>БАТОН ПШЕНИЧНЫЙ</v>
      </c>
      <c r="C46" s="5">
        <f t="shared" si="5"/>
        <v>25</v>
      </c>
      <c r="D46" s="8">
        <f t="shared" si="5"/>
        <v>2</v>
      </c>
      <c r="E46" s="7">
        <f t="shared" si="5"/>
        <v>0.8</v>
      </c>
      <c r="F46" s="7">
        <f t="shared" si="5"/>
        <v>13.8</v>
      </c>
      <c r="G46" s="8">
        <f t="shared" si="5"/>
        <v>71</v>
      </c>
      <c r="H46" s="8"/>
      <c r="I46" s="5"/>
    </row>
    <row r="47" spans="1:9" ht="15" customHeight="1" x14ac:dyDescent="0.25">
      <c r="A47" s="24" t="s">
        <v>22</v>
      </c>
      <c r="B47" s="25"/>
      <c r="C47" s="15">
        <f>SUM(C41:C46)</f>
        <v>715</v>
      </c>
      <c r="D47" s="16">
        <f>SUM(D41:D46)</f>
        <v>26.5</v>
      </c>
      <c r="E47" s="15">
        <f>SUM(E41:E46)</f>
        <v>27.3</v>
      </c>
      <c r="F47" s="15">
        <f>SUM(F41:F46)</f>
        <v>114.6</v>
      </c>
      <c r="G47" s="27">
        <f>SUM(G41:G46)</f>
        <v>818</v>
      </c>
      <c r="H47" s="27"/>
      <c r="I47" s="26"/>
    </row>
    <row r="48" spans="1:9" ht="15" customHeight="1" x14ac:dyDescent="0.25">
      <c r="A48" s="24" t="s">
        <v>23</v>
      </c>
      <c r="B48" s="25"/>
      <c r="C48" s="15"/>
      <c r="D48" s="16">
        <f>D40+D47</f>
        <v>35.5</v>
      </c>
      <c r="E48" s="16">
        <f>E40+E47</f>
        <v>35.700000000000003</v>
      </c>
      <c r="F48" s="16">
        <f>F40+F47</f>
        <v>172.89999999999998</v>
      </c>
      <c r="G48" s="27">
        <f>G40+G47</f>
        <v>1162</v>
      </c>
      <c r="H48" s="27"/>
      <c r="I48" s="26"/>
    </row>
    <row r="49" spans="1:10" ht="15" customHeight="1" x14ac:dyDescent="0.25">
      <c r="A49" s="3" t="s">
        <v>34</v>
      </c>
      <c r="B49" s="28"/>
      <c r="C49" s="36"/>
      <c r="D49" s="36"/>
      <c r="E49" s="36"/>
      <c r="F49" s="36"/>
      <c r="G49" s="36"/>
      <c r="H49" s="36"/>
      <c r="I49" s="36"/>
    </row>
    <row r="50" spans="1:10" ht="15" customHeight="1" x14ac:dyDescent="0.25">
      <c r="A50" s="67" t="s">
        <v>65</v>
      </c>
      <c r="B50" s="18" t="s">
        <v>66</v>
      </c>
      <c r="C50" s="5">
        <v>200</v>
      </c>
      <c r="D50" s="5">
        <v>5.6</v>
      </c>
      <c r="E50" s="5">
        <v>5</v>
      </c>
      <c r="F50" s="5">
        <v>9.4</v>
      </c>
      <c r="G50" s="5">
        <v>104</v>
      </c>
      <c r="H50" s="5"/>
      <c r="I50" s="5"/>
    </row>
    <row r="51" spans="1:10" ht="15" customHeight="1" x14ac:dyDescent="0.25">
      <c r="A51" s="67"/>
      <c r="B51" s="18" t="s">
        <v>71</v>
      </c>
      <c r="C51" s="5">
        <v>60</v>
      </c>
      <c r="D51" s="7">
        <v>4.5</v>
      </c>
      <c r="E51" s="7">
        <v>7.8</v>
      </c>
      <c r="F51" s="7">
        <v>36.200000000000003</v>
      </c>
      <c r="G51" s="8">
        <v>232</v>
      </c>
      <c r="H51" s="8">
        <v>540</v>
      </c>
      <c r="I51" s="5">
        <v>2016</v>
      </c>
      <c r="J51" s="34"/>
    </row>
    <row r="52" spans="1:10" ht="15" customHeight="1" x14ac:dyDescent="0.25">
      <c r="A52" s="67"/>
      <c r="B52" s="4" t="str">
        <f t="shared" ref="B52:H52" si="6">B11</f>
        <v>ЯБЛОКО СВЕЖЕЕ</v>
      </c>
      <c r="C52" s="9">
        <f t="shared" si="6"/>
        <v>150</v>
      </c>
      <c r="D52" s="9">
        <f t="shared" si="6"/>
        <v>0.6</v>
      </c>
      <c r="E52" s="9">
        <f t="shared" si="6"/>
        <v>0.6</v>
      </c>
      <c r="F52" s="78">
        <f t="shared" si="6"/>
        <v>15.7</v>
      </c>
      <c r="G52" s="9">
        <f t="shared" si="6"/>
        <v>70</v>
      </c>
      <c r="H52" s="9" t="str">
        <f t="shared" si="6"/>
        <v>ТК</v>
      </c>
      <c r="I52" s="9"/>
    </row>
    <row r="53" spans="1:10" ht="15" customHeight="1" x14ac:dyDescent="0.25">
      <c r="A53" s="24" t="s">
        <v>14</v>
      </c>
      <c r="B53" s="25"/>
      <c r="C53" s="15">
        <f>SUM(C49:C52)</f>
        <v>410</v>
      </c>
      <c r="D53" s="16">
        <f>SUM(D49:D52)</f>
        <v>10.7</v>
      </c>
      <c r="E53" s="16">
        <f>SUM(E49:E52)</f>
        <v>13.4</v>
      </c>
      <c r="F53" s="15">
        <f>SUM(F49:F52)</f>
        <v>61.3</v>
      </c>
      <c r="G53" s="27">
        <f>SUM(G49:G52)</f>
        <v>406</v>
      </c>
      <c r="H53" s="27"/>
      <c r="I53" s="17"/>
    </row>
    <row r="54" spans="1:10" ht="15" customHeight="1" x14ac:dyDescent="0.25">
      <c r="A54" s="71" t="s">
        <v>15</v>
      </c>
      <c r="B54" s="18" t="s">
        <v>36</v>
      </c>
      <c r="C54" s="5">
        <v>60</v>
      </c>
      <c r="D54" s="7">
        <v>0.5</v>
      </c>
      <c r="E54" s="7">
        <v>0.1</v>
      </c>
      <c r="F54" s="8">
        <v>1</v>
      </c>
      <c r="G54" s="8">
        <v>7</v>
      </c>
      <c r="H54" s="8">
        <v>248</v>
      </c>
      <c r="I54" s="5">
        <v>2024</v>
      </c>
    </row>
    <row r="55" spans="1:10" ht="23.25" customHeight="1" x14ac:dyDescent="0.25">
      <c r="A55" s="72"/>
      <c r="B55" s="19" t="s">
        <v>37</v>
      </c>
      <c r="C55" s="37">
        <v>200</v>
      </c>
      <c r="D55" s="38">
        <v>4.2</v>
      </c>
      <c r="E55" s="38">
        <v>5.8</v>
      </c>
      <c r="F55" s="38">
        <v>28.5</v>
      </c>
      <c r="G55" s="39">
        <v>186</v>
      </c>
      <c r="H55" s="39">
        <v>264</v>
      </c>
      <c r="I55" s="37">
        <v>2024</v>
      </c>
    </row>
    <row r="56" spans="1:10" ht="15" customHeight="1" x14ac:dyDescent="0.25">
      <c r="A56" s="72"/>
      <c r="B56" s="18" t="s">
        <v>38</v>
      </c>
      <c r="C56" s="5">
        <v>200</v>
      </c>
      <c r="D56" s="7">
        <v>18.100000000000001</v>
      </c>
      <c r="E56" s="7">
        <v>17.8</v>
      </c>
      <c r="F56" s="7">
        <v>40.5</v>
      </c>
      <c r="G56" s="8">
        <v>403</v>
      </c>
      <c r="H56" s="8">
        <v>580</v>
      </c>
      <c r="I56" s="5">
        <v>2024</v>
      </c>
    </row>
    <row r="57" spans="1:10" ht="15" customHeight="1" x14ac:dyDescent="0.25">
      <c r="A57" s="72"/>
      <c r="B57" s="18" t="s">
        <v>39</v>
      </c>
      <c r="C57" s="5">
        <v>200</v>
      </c>
      <c r="D57" s="7">
        <v>0.1</v>
      </c>
      <c r="E57" s="7">
        <v>0.2</v>
      </c>
      <c r="F57" s="8">
        <v>20</v>
      </c>
      <c r="G57" s="8">
        <v>82</v>
      </c>
      <c r="H57" s="8">
        <v>699</v>
      </c>
      <c r="I57" s="5">
        <v>2004</v>
      </c>
      <c r="J57" s="34"/>
    </row>
    <row r="58" spans="1:10" ht="15" customHeight="1" x14ac:dyDescent="0.25">
      <c r="A58" s="72"/>
      <c r="B58" s="18" t="str">
        <f t="shared" ref="B58:G59" si="7">B45</f>
        <v xml:space="preserve">ХЛЕБ РЖАНО-ПШЕНИЧНЫЙ </v>
      </c>
      <c r="C58" s="5">
        <f t="shared" si="7"/>
        <v>25</v>
      </c>
      <c r="D58" s="8">
        <f t="shared" si="7"/>
        <v>2</v>
      </c>
      <c r="E58" s="7">
        <f t="shared" si="7"/>
        <v>0.9</v>
      </c>
      <c r="F58" s="7">
        <f t="shared" si="7"/>
        <v>10.5</v>
      </c>
      <c r="G58" s="8">
        <f t="shared" si="7"/>
        <v>59</v>
      </c>
      <c r="H58" s="8"/>
      <c r="I58" s="5"/>
      <c r="J58" s="34"/>
    </row>
    <row r="59" spans="1:10" ht="15" customHeight="1" x14ac:dyDescent="0.25">
      <c r="A59" s="72"/>
      <c r="B59" s="18" t="str">
        <f t="shared" si="7"/>
        <v>БАТОН ПШЕНИЧНЫЙ</v>
      </c>
      <c r="C59" s="5">
        <f t="shared" si="7"/>
        <v>25</v>
      </c>
      <c r="D59" s="8">
        <f t="shared" si="7"/>
        <v>2</v>
      </c>
      <c r="E59" s="7">
        <f t="shared" si="7"/>
        <v>0.8</v>
      </c>
      <c r="F59" s="7">
        <f t="shared" si="7"/>
        <v>13.8</v>
      </c>
      <c r="G59" s="8">
        <f t="shared" si="7"/>
        <v>71</v>
      </c>
      <c r="H59" s="8"/>
      <c r="I59" s="5"/>
    </row>
    <row r="60" spans="1:10" ht="15" customHeight="1" x14ac:dyDescent="0.25">
      <c r="A60" s="24" t="s">
        <v>22</v>
      </c>
      <c r="B60" s="25"/>
      <c r="C60" s="15">
        <f>SUM(C54:C59)</f>
        <v>710</v>
      </c>
      <c r="D60" s="16">
        <f>SUM(D54:D59)</f>
        <v>26.900000000000002</v>
      </c>
      <c r="E60" s="15">
        <f>SUM(E54:E59)</f>
        <v>25.599999999999998</v>
      </c>
      <c r="F60" s="27">
        <f>SUM(F54:F59)</f>
        <v>114.3</v>
      </c>
      <c r="G60" s="27">
        <f>SUM(G54:G59)</f>
        <v>808</v>
      </c>
      <c r="H60" s="27"/>
      <c r="I60" s="26"/>
    </row>
    <row r="61" spans="1:10" ht="15" customHeight="1" x14ac:dyDescent="0.25">
      <c r="A61" s="24" t="s">
        <v>23</v>
      </c>
      <c r="B61" s="25"/>
      <c r="C61" s="15"/>
      <c r="D61" s="16">
        <f>D53+D60</f>
        <v>37.6</v>
      </c>
      <c r="E61" s="27">
        <f>E53+E60</f>
        <v>39</v>
      </c>
      <c r="F61" s="16">
        <f>F53+F60</f>
        <v>175.6</v>
      </c>
      <c r="G61" s="27">
        <f>G53+G60</f>
        <v>1214</v>
      </c>
      <c r="H61" s="27"/>
      <c r="I61" s="26"/>
    </row>
    <row r="62" spans="1:10" ht="15" customHeight="1" x14ac:dyDescent="0.25">
      <c r="A62" s="3" t="s">
        <v>40</v>
      </c>
      <c r="B62" s="35"/>
      <c r="C62" s="35"/>
      <c r="D62" s="35"/>
      <c r="E62" s="35"/>
      <c r="F62" s="35"/>
      <c r="G62" s="35"/>
      <c r="H62" s="35"/>
      <c r="I62" s="35"/>
    </row>
    <row r="63" spans="1:10" ht="15" customHeight="1" x14ac:dyDescent="0.25">
      <c r="A63" s="67" t="s">
        <v>65</v>
      </c>
      <c r="B63" s="18" t="str">
        <f t="shared" ref="B63:G63" si="8">B50</f>
        <v>МОЛОКО</v>
      </c>
      <c r="C63" s="5">
        <f t="shared" si="8"/>
        <v>200</v>
      </c>
      <c r="D63" s="7">
        <f t="shared" si="8"/>
        <v>5.6</v>
      </c>
      <c r="E63" s="8">
        <f t="shared" si="8"/>
        <v>5</v>
      </c>
      <c r="F63" s="7">
        <f t="shared" si="8"/>
        <v>9.4</v>
      </c>
      <c r="G63" s="8">
        <f t="shared" si="8"/>
        <v>104</v>
      </c>
      <c r="H63" s="8"/>
      <c r="I63" s="5"/>
    </row>
    <row r="64" spans="1:10" ht="15" customHeight="1" x14ac:dyDescent="0.25">
      <c r="A64" s="67"/>
      <c r="B64" s="4" t="str">
        <f t="shared" ref="B64:H64" si="9">B10</f>
        <v xml:space="preserve">ПЕЧЕНЬЕ </v>
      </c>
      <c r="C64" s="5">
        <f t="shared" si="9"/>
        <v>50</v>
      </c>
      <c r="D64" s="11">
        <f t="shared" si="9"/>
        <v>4.5</v>
      </c>
      <c r="E64" s="11">
        <f t="shared" si="9"/>
        <v>4.2</v>
      </c>
      <c r="F64" s="11">
        <f t="shared" si="9"/>
        <v>23.5</v>
      </c>
      <c r="G64" s="10">
        <f t="shared" si="9"/>
        <v>150</v>
      </c>
      <c r="H64" s="10" t="str">
        <f t="shared" si="9"/>
        <v>ПРОМ</v>
      </c>
      <c r="I64" s="5"/>
    </row>
    <row r="65" spans="1:9" ht="15" customHeight="1" x14ac:dyDescent="0.25">
      <c r="A65" s="67"/>
      <c r="B65" s="18" t="s">
        <v>74</v>
      </c>
      <c r="C65" s="5">
        <v>180</v>
      </c>
      <c r="D65" s="7">
        <v>2.7</v>
      </c>
      <c r="E65" s="7">
        <v>0.9</v>
      </c>
      <c r="F65" s="7">
        <v>37.799999999999997</v>
      </c>
      <c r="G65" s="8">
        <v>170</v>
      </c>
      <c r="H65" s="8" t="s">
        <v>12</v>
      </c>
      <c r="I65" s="5"/>
    </row>
    <row r="66" spans="1:9" ht="15" customHeight="1" x14ac:dyDescent="0.25">
      <c r="A66" s="24" t="s">
        <v>14</v>
      </c>
      <c r="B66" s="25"/>
      <c r="C66" s="15">
        <f>SUM(C63:C65)</f>
        <v>430</v>
      </c>
      <c r="D66" s="16">
        <f>SUM(D63:D65)</f>
        <v>12.8</v>
      </c>
      <c r="E66" s="16">
        <f>SUM(E63:E65)</f>
        <v>10.1</v>
      </c>
      <c r="F66" s="15">
        <f>SUM(F63:F65)</f>
        <v>70.699999999999989</v>
      </c>
      <c r="G66" s="15">
        <f>SUM(G63:G65)</f>
        <v>424</v>
      </c>
      <c r="H66" s="15"/>
      <c r="I66" s="15"/>
    </row>
    <row r="67" spans="1:9" ht="15" customHeight="1" x14ac:dyDescent="0.25">
      <c r="A67" s="71" t="s">
        <v>15</v>
      </c>
      <c r="B67" s="40" t="s">
        <v>41</v>
      </c>
      <c r="C67" s="5">
        <v>60</v>
      </c>
      <c r="D67" s="7">
        <v>0.7</v>
      </c>
      <c r="E67" s="7">
        <v>0.1</v>
      </c>
      <c r="F67" s="7">
        <v>2.2999999999999998</v>
      </c>
      <c r="G67" s="8">
        <v>15</v>
      </c>
      <c r="H67" s="8" t="s">
        <v>42</v>
      </c>
      <c r="I67" s="5">
        <v>2022</v>
      </c>
    </row>
    <row r="68" spans="1:9" ht="15" customHeight="1" x14ac:dyDescent="0.25">
      <c r="A68" s="72"/>
      <c r="B68" s="18" t="s">
        <v>43</v>
      </c>
      <c r="C68" s="5">
        <v>200</v>
      </c>
      <c r="D68" s="7">
        <v>2.6</v>
      </c>
      <c r="E68" s="7">
        <v>6.5</v>
      </c>
      <c r="F68" s="6">
        <v>24.5</v>
      </c>
      <c r="G68" s="8">
        <v>170</v>
      </c>
      <c r="H68" s="8">
        <v>132</v>
      </c>
      <c r="I68" s="5">
        <v>2004</v>
      </c>
    </row>
    <row r="69" spans="1:9" ht="15" customHeight="1" x14ac:dyDescent="0.25">
      <c r="A69" s="72"/>
      <c r="B69" s="18" t="s">
        <v>44</v>
      </c>
      <c r="C69" s="5">
        <v>90</v>
      </c>
      <c r="D69" s="7">
        <v>12.3</v>
      </c>
      <c r="E69" s="7">
        <v>13.2</v>
      </c>
      <c r="F69" s="6">
        <v>11.5</v>
      </c>
      <c r="G69" s="8">
        <v>218</v>
      </c>
      <c r="H69" s="8">
        <v>695</v>
      </c>
      <c r="I69" s="5">
        <v>2024</v>
      </c>
    </row>
    <row r="70" spans="1:9" ht="15" customHeight="1" x14ac:dyDescent="0.25">
      <c r="A70" s="72"/>
      <c r="B70" s="18" t="str">
        <f>'[1]7-11 ЛЕТ'!B98</f>
        <v xml:space="preserve">МАКАРОННЫЕ ИЗДЕЛИЯ ОТВАРНЫЕ </v>
      </c>
      <c r="C70" s="5">
        <f>'[1]7-11 ЛЕТ'!C98</f>
        <v>150</v>
      </c>
      <c r="D70" s="7">
        <f>'[1]7-11 ЛЕТ'!D98</f>
        <v>5.4</v>
      </c>
      <c r="E70" s="7">
        <f>'[1]7-11 ЛЕТ'!E98</f>
        <v>3.8</v>
      </c>
      <c r="F70" s="8">
        <f>'[1]7-11 ЛЕТ'!F98</f>
        <v>32</v>
      </c>
      <c r="G70" s="8">
        <f>'[1]7-11 ЛЕТ'!G98</f>
        <v>186</v>
      </c>
      <c r="H70" s="8">
        <f>'[1]7-11 ЛЕТ'!H98</f>
        <v>332</v>
      </c>
      <c r="I70" s="5">
        <f>'[1]7-11 ЛЕТ'!I98</f>
        <v>2004</v>
      </c>
    </row>
    <row r="71" spans="1:9" ht="15" customHeight="1" x14ac:dyDescent="0.25">
      <c r="A71" s="72"/>
      <c r="B71" s="18" t="str">
        <f t="shared" ref="B71:I71" si="10">B31</f>
        <v>ЧАЙ С САХАРОМ</v>
      </c>
      <c r="C71" s="5">
        <f t="shared" si="10"/>
        <v>200</v>
      </c>
      <c r="D71" s="7">
        <f t="shared" si="10"/>
        <v>0.1</v>
      </c>
      <c r="E71" s="8">
        <f t="shared" si="10"/>
        <v>0</v>
      </c>
      <c r="F71" s="8">
        <f t="shared" si="10"/>
        <v>10</v>
      </c>
      <c r="G71" s="8">
        <f t="shared" si="10"/>
        <v>40</v>
      </c>
      <c r="H71" s="8">
        <f t="shared" si="10"/>
        <v>685</v>
      </c>
      <c r="I71" s="5">
        <f t="shared" si="10"/>
        <v>2004</v>
      </c>
    </row>
    <row r="72" spans="1:9" ht="15" customHeight="1" x14ac:dyDescent="0.25">
      <c r="A72" s="72"/>
      <c r="B72" s="18" t="str">
        <f t="shared" ref="B72:G73" si="11">B58</f>
        <v xml:space="preserve">ХЛЕБ РЖАНО-ПШЕНИЧНЫЙ </v>
      </c>
      <c r="C72" s="5">
        <f t="shared" si="11"/>
        <v>25</v>
      </c>
      <c r="D72" s="8">
        <f t="shared" si="11"/>
        <v>2</v>
      </c>
      <c r="E72" s="7">
        <f t="shared" si="11"/>
        <v>0.9</v>
      </c>
      <c r="F72" s="7">
        <f t="shared" si="11"/>
        <v>10.5</v>
      </c>
      <c r="G72" s="8">
        <f t="shared" si="11"/>
        <v>59</v>
      </c>
      <c r="H72" s="8"/>
      <c r="I72" s="5"/>
    </row>
    <row r="73" spans="1:9" ht="15" customHeight="1" x14ac:dyDescent="0.25">
      <c r="A73" s="72"/>
      <c r="B73" s="18" t="str">
        <f t="shared" si="11"/>
        <v>БАТОН ПШЕНИЧНЫЙ</v>
      </c>
      <c r="C73" s="5">
        <f t="shared" si="11"/>
        <v>25</v>
      </c>
      <c r="D73" s="8">
        <f t="shared" si="11"/>
        <v>2</v>
      </c>
      <c r="E73" s="7">
        <f t="shared" si="11"/>
        <v>0.8</v>
      </c>
      <c r="F73" s="7">
        <f t="shared" si="11"/>
        <v>13.8</v>
      </c>
      <c r="G73" s="8">
        <f t="shared" si="11"/>
        <v>71</v>
      </c>
      <c r="H73" s="8"/>
      <c r="I73" s="5"/>
    </row>
    <row r="74" spans="1:9" ht="15" customHeight="1" x14ac:dyDescent="0.25">
      <c r="A74" s="24" t="s">
        <v>22</v>
      </c>
      <c r="B74" s="25"/>
      <c r="C74" s="15">
        <f>SUM(C67:C73)</f>
        <v>750</v>
      </c>
      <c r="D74" s="15">
        <f>SUM(D67:D73)</f>
        <v>25.1</v>
      </c>
      <c r="E74" s="16">
        <f>SUM(E67:E73)</f>
        <v>25.299999999999997</v>
      </c>
      <c r="F74" s="15">
        <f>SUM(F67:F73)</f>
        <v>104.6</v>
      </c>
      <c r="G74" s="15">
        <f>SUM(G67:G73)</f>
        <v>759</v>
      </c>
      <c r="H74" s="15"/>
      <c r="I74" s="26"/>
    </row>
    <row r="75" spans="1:9" ht="15" customHeight="1" x14ac:dyDescent="0.25">
      <c r="A75" s="24" t="s">
        <v>23</v>
      </c>
      <c r="B75" s="25"/>
      <c r="C75" s="15"/>
      <c r="D75" s="16">
        <f>D66+D74</f>
        <v>37.900000000000006</v>
      </c>
      <c r="E75" s="16">
        <f>E66+E74</f>
        <v>35.4</v>
      </c>
      <c r="F75" s="16">
        <f>F66+F74</f>
        <v>175.29999999999998</v>
      </c>
      <c r="G75" s="27">
        <f>G66+G74</f>
        <v>1183</v>
      </c>
      <c r="H75" s="27"/>
      <c r="I75" s="26"/>
    </row>
    <row r="76" spans="1:9" ht="15" customHeight="1" x14ac:dyDescent="0.25">
      <c r="A76" s="3" t="s">
        <v>10</v>
      </c>
      <c r="B76" s="68" t="s">
        <v>45</v>
      </c>
      <c r="C76" s="69"/>
      <c r="D76" s="69"/>
      <c r="E76" s="69"/>
      <c r="F76" s="69"/>
      <c r="G76" s="69"/>
      <c r="H76" s="69"/>
      <c r="I76" s="70"/>
    </row>
    <row r="77" spans="1:9" ht="15" customHeight="1" x14ac:dyDescent="0.25">
      <c r="A77" s="67" t="s">
        <v>65</v>
      </c>
      <c r="B77" s="33" t="str">
        <f t="shared" ref="B77:G77" si="12">B63</f>
        <v>МОЛОКО</v>
      </c>
      <c r="C77" s="5">
        <f t="shared" si="12"/>
        <v>200</v>
      </c>
      <c r="D77" s="11">
        <f t="shared" si="12"/>
        <v>5.6</v>
      </c>
      <c r="E77" s="10">
        <f t="shared" si="12"/>
        <v>5</v>
      </c>
      <c r="F77" s="11">
        <f t="shared" si="12"/>
        <v>9.4</v>
      </c>
      <c r="G77" s="10">
        <f t="shared" si="12"/>
        <v>104</v>
      </c>
      <c r="H77" s="10"/>
      <c r="I77" s="5"/>
    </row>
    <row r="78" spans="1:9" ht="15" customHeight="1" x14ac:dyDescent="0.25">
      <c r="A78" s="67"/>
      <c r="B78" s="4" t="str">
        <f t="shared" ref="B78:I78" si="13">B24</f>
        <v>БУЛОЧКА С МАКОМ</v>
      </c>
      <c r="C78" s="5">
        <f t="shared" si="13"/>
        <v>60</v>
      </c>
      <c r="D78" s="10">
        <f t="shared" si="13"/>
        <v>4.9000000000000004</v>
      </c>
      <c r="E78" s="11">
        <f t="shared" si="13"/>
        <v>7.2</v>
      </c>
      <c r="F78" s="10">
        <f t="shared" si="13"/>
        <v>31</v>
      </c>
      <c r="G78" s="10">
        <f t="shared" si="13"/>
        <v>186</v>
      </c>
      <c r="H78" s="10">
        <f t="shared" si="13"/>
        <v>553</v>
      </c>
      <c r="I78" s="5">
        <f t="shared" si="13"/>
        <v>2016</v>
      </c>
    </row>
    <row r="79" spans="1:9" ht="15" customHeight="1" x14ac:dyDescent="0.25">
      <c r="A79" s="67"/>
      <c r="B79" s="18" t="str">
        <f t="shared" ref="B79:H79" si="14">B11</f>
        <v>ЯБЛОКО СВЕЖЕЕ</v>
      </c>
      <c r="C79" s="5">
        <f t="shared" si="14"/>
        <v>150</v>
      </c>
      <c r="D79" s="7">
        <f t="shared" si="14"/>
        <v>0.6</v>
      </c>
      <c r="E79" s="7">
        <f t="shared" si="14"/>
        <v>0.6</v>
      </c>
      <c r="F79" s="7">
        <f t="shared" si="14"/>
        <v>15.7</v>
      </c>
      <c r="G79" s="10">
        <f t="shared" si="14"/>
        <v>70</v>
      </c>
      <c r="H79" s="10" t="str">
        <f t="shared" si="14"/>
        <v>ТК</v>
      </c>
      <c r="I79" s="5"/>
    </row>
    <row r="80" spans="1:9" ht="15" customHeight="1" x14ac:dyDescent="0.25">
      <c r="A80" s="24" t="s">
        <v>14</v>
      </c>
      <c r="B80" s="25"/>
      <c r="C80" s="15">
        <f>SUM(C77:C79)</f>
        <v>410</v>
      </c>
      <c r="D80" s="15">
        <f t="shared" ref="D80:G80" si="15">SUM(D77:D79)</f>
        <v>11.1</v>
      </c>
      <c r="E80" s="15">
        <f t="shared" si="15"/>
        <v>12.799999999999999</v>
      </c>
      <c r="F80" s="15">
        <f t="shared" si="15"/>
        <v>56.099999999999994</v>
      </c>
      <c r="G80" s="15">
        <f t="shared" si="15"/>
        <v>360</v>
      </c>
      <c r="H80" s="15"/>
      <c r="I80" s="15"/>
    </row>
    <row r="81" spans="1:9" ht="15" customHeight="1" x14ac:dyDescent="0.25">
      <c r="A81" s="71" t="s">
        <v>15</v>
      </c>
      <c r="B81" s="18" t="str">
        <f>B13</f>
        <v xml:space="preserve">ОГУРЕЦ СВЕЖИЙ </v>
      </c>
      <c r="C81" s="5">
        <f>C13</f>
        <v>60</v>
      </c>
      <c r="D81" s="7">
        <f>D13</f>
        <v>0.5</v>
      </c>
      <c r="E81" s="7">
        <f>E13</f>
        <v>0.1</v>
      </c>
      <c r="F81" s="7">
        <f>F13</f>
        <v>1.9</v>
      </c>
      <c r="G81" s="8">
        <f>G13</f>
        <v>11</v>
      </c>
      <c r="H81" s="8" t="str">
        <f>H13</f>
        <v>54-23з</v>
      </c>
      <c r="I81" s="5">
        <f>I13</f>
        <v>2022</v>
      </c>
    </row>
    <row r="82" spans="1:9" ht="15" customHeight="1" x14ac:dyDescent="0.25">
      <c r="A82" s="72"/>
      <c r="B82" s="18" t="s">
        <v>72</v>
      </c>
      <c r="C82" s="5">
        <v>200</v>
      </c>
      <c r="D82" s="7">
        <v>2.8</v>
      </c>
      <c r="E82" s="7">
        <v>5.2</v>
      </c>
      <c r="F82" s="7">
        <v>24.6</v>
      </c>
      <c r="G82" s="8">
        <v>158</v>
      </c>
      <c r="H82" s="8">
        <v>290</v>
      </c>
      <c r="I82" s="5">
        <v>2024</v>
      </c>
    </row>
    <row r="83" spans="1:9" ht="15" customHeight="1" x14ac:dyDescent="0.25">
      <c r="A83" s="72"/>
      <c r="B83" s="18" t="s">
        <v>46</v>
      </c>
      <c r="C83" s="5">
        <v>100</v>
      </c>
      <c r="D83" s="7">
        <v>10.4</v>
      </c>
      <c r="E83" s="7">
        <v>11.6</v>
      </c>
      <c r="F83" s="7">
        <v>9.3000000000000007</v>
      </c>
      <c r="G83" s="8">
        <v>186</v>
      </c>
      <c r="H83" s="8">
        <v>692</v>
      </c>
      <c r="I83" s="5">
        <v>2024</v>
      </c>
    </row>
    <row r="84" spans="1:9" ht="15" customHeight="1" x14ac:dyDescent="0.25">
      <c r="A84" s="72"/>
      <c r="B84" s="18" t="str">
        <f>B16</f>
        <v>ГРЕЧКА ОТВАРНАЯ РАССЫПЧАТАЯ</v>
      </c>
      <c r="C84" s="5">
        <f>C16</f>
        <v>150</v>
      </c>
      <c r="D84" s="6">
        <f>D16</f>
        <v>8.4</v>
      </c>
      <c r="E84" s="6">
        <f>E16</f>
        <v>6.5</v>
      </c>
      <c r="F84" s="6">
        <f>F16</f>
        <v>38.200000000000003</v>
      </c>
      <c r="G84" s="12">
        <f>G16</f>
        <v>248</v>
      </c>
      <c r="H84" s="12">
        <f>H16</f>
        <v>297</v>
      </c>
      <c r="I84" s="5">
        <f>I16</f>
        <v>2004</v>
      </c>
    </row>
    <row r="85" spans="1:9" ht="15" customHeight="1" x14ac:dyDescent="0.25">
      <c r="A85" s="72"/>
      <c r="B85" s="18" t="str">
        <f>'[1]7-11 ЛЕТ'!B41</f>
        <v>КОМПОТ ИЗ СВЕЖИХ ЯБЛОК</v>
      </c>
      <c r="C85" s="5">
        <f>'[1]7-11 ЛЕТ'!C41</f>
        <v>200</v>
      </c>
      <c r="D85" s="7">
        <f>'[1]7-11 ЛЕТ'!D41</f>
        <v>0.2</v>
      </c>
      <c r="E85" s="8">
        <f>'[1]7-11 ЛЕТ'!E41</f>
        <v>0.1</v>
      </c>
      <c r="F85" s="8">
        <f>'[1]7-11 ЛЕТ'!F41</f>
        <v>15</v>
      </c>
      <c r="G85" s="8">
        <f>'[1]7-11 ЛЕТ'!G41</f>
        <v>69</v>
      </c>
      <c r="H85" s="8">
        <f>'[1]7-11 ЛЕТ'!H41</f>
        <v>631</v>
      </c>
      <c r="I85" s="5">
        <f>'[1]7-11 ЛЕТ'!I41</f>
        <v>2004</v>
      </c>
    </row>
    <row r="86" spans="1:9" ht="15" customHeight="1" x14ac:dyDescent="0.25">
      <c r="A86" s="72"/>
      <c r="B86" s="18" t="str">
        <f t="shared" ref="B86:G87" si="16">B72</f>
        <v xml:space="preserve">ХЛЕБ РЖАНО-ПШЕНИЧНЫЙ </v>
      </c>
      <c r="C86" s="5">
        <f t="shared" si="16"/>
        <v>25</v>
      </c>
      <c r="D86" s="8">
        <f t="shared" si="16"/>
        <v>2</v>
      </c>
      <c r="E86" s="7">
        <f t="shared" si="16"/>
        <v>0.9</v>
      </c>
      <c r="F86" s="7">
        <f t="shared" si="16"/>
        <v>10.5</v>
      </c>
      <c r="G86" s="8">
        <f t="shared" si="16"/>
        <v>59</v>
      </c>
      <c r="H86" s="8"/>
      <c r="I86" s="5"/>
    </row>
    <row r="87" spans="1:9" ht="15" customHeight="1" x14ac:dyDescent="0.25">
      <c r="A87" s="72"/>
      <c r="B87" s="18" t="str">
        <f t="shared" si="16"/>
        <v>БАТОН ПШЕНИЧНЫЙ</v>
      </c>
      <c r="C87" s="5">
        <f t="shared" si="16"/>
        <v>25</v>
      </c>
      <c r="D87" s="8">
        <f t="shared" si="16"/>
        <v>2</v>
      </c>
      <c r="E87" s="7">
        <f t="shared" si="16"/>
        <v>0.8</v>
      </c>
      <c r="F87" s="7">
        <f t="shared" si="16"/>
        <v>13.8</v>
      </c>
      <c r="G87" s="8">
        <f t="shared" si="16"/>
        <v>71</v>
      </c>
      <c r="H87" s="8"/>
      <c r="I87" s="5"/>
    </row>
    <row r="88" spans="1:9" ht="15" customHeight="1" x14ac:dyDescent="0.25">
      <c r="A88" s="24" t="s">
        <v>22</v>
      </c>
      <c r="B88" s="25"/>
      <c r="C88" s="15">
        <f>SUM(C81:C87)</f>
        <v>760</v>
      </c>
      <c r="D88" s="16">
        <f>SUM(D81:D87)</f>
        <v>26.3</v>
      </c>
      <c r="E88" s="15">
        <f>SUM(E81:E87)</f>
        <v>25.2</v>
      </c>
      <c r="F88" s="16">
        <f>SUM(F81:F87)</f>
        <v>113.3</v>
      </c>
      <c r="G88" s="15">
        <f>SUM(G81:G87)</f>
        <v>802</v>
      </c>
      <c r="H88" s="15"/>
      <c r="I88" s="26"/>
    </row>
    <row r="89" spans="1:9" ht="15" customHeight="1" x14ac:dyDescent="0.25">
      <c r="A89" s="24" t="s">
        <v>23</v>
      </c>
      <c r="B89" s="14"/>
      <c r="C89" s="41"/>
      <c r="D89" s="16">
        <f>D80+D88</f>
        <v>37.4</v>
      </c>
      <c r="E89" s="27">
        <f>E80+E88</f>
        <v>38</v>
      </c>
      <c r="F89" s="16">
        <f>F80+F88</f>
        <v>169.39999999999998</v>
      </c>
      <c r="G89" s="27">
        <f>G80+G88</f>
        <v>1162</v>
      </c>
      <c r="H89" s="42"/>
      <c r="I89" s="43"/>
    </row>
    <row r="90" spans="1:9" ht="15" customHeight="1" x14ac:dyDescent="0.25">
      <c r="A90" s="3" t="s">
        <v>24</v>
      </c>
      <c r="B90" s="44"/>
      <c r="C90" s="44"/>
      <c r="D90" s="45"/>
      <c r="E90" s="45"/>
      <c r="F90" s="45"/>
      <c r="G90" s="45"/>
      <c r="H90" s="45"/>
      <c r="I90" s="46"/>
    </row>
    <row r="91" spans="1:9" ht="15" customHeight="1" x14ac:dyDescent="0.25">
      <c r="A91" s="67" t="s">
        <v>65</v>
      </c>
      <c r="B91" s="18" t="str">
        <f t="shared" ref="B91:G91" si="17">B77</f>
        <v>МОЛОКО</v>
      </c>
      <c r="C91" s="5">
        <f t="shared" si="17"/>
        <v>200</v>
      </c>
      <c r="D91" s="7">
        <f t="shared" si="17"/>
        <v>5.6</v>
      </c>
      <c r="E91" s="8">
        <f t="shared" si="17"/>
        <v>5</v>
      </c>
      <c r="F91" s="7">
        <f t="shared" si="17"/>
        <v>9.4</v>
      </c>
      <c r="G91" s="8">
        <f t="shared" si="17"/>
        <v>104</v>
      </c>
      <c r="H91" s="8"/>
      <c r="I91" s="5"/>
    </row>
    <row r="92" spans="1:9" ht="15" customHeight="1" x14ac:dyDescent="0.25">
      <c r="A92" s="67"/>
      <c r="B92" s="18" t="str">
        <f t="shared" ref="B92:H92" si="18">B38</f>
        <v>ПРЯНИК</v>
      </c>
      <c r="C92" s="5">
        <f t="shared" si="18"/>
        <v>45</v>
      </c>
      <c r="D92" s="7">
        <f t="shared" si="18"/>
        <v>2.7</v>
      </c>
      <c r="E92" s="7">
        <f t="shared" si="18"/>
        <v>2.8</v>
      </c>
      <c r="F92" s="7">
        <f t="shared" si="18"/>
        <v>32.4</v>
      </c>
      <c r="G92" s="8">
        <f t="shared" si="18"/>
        <v>165</v>
      </c>
      <c r="H92" s="8" t="str">
        <f t="shared" si="18"/>
        <v>ПРОМ</v>
      </c>
      <c r="I92" s="5"/>
    </row>
    <row r="93" spans="1:9" ht="15" customHeight="1" x14ac:dyDescent="0.25">
      <c r="A93" s="67"/>
      <c r="B93" s="18" t="str">
        <f t="shared" ref="B93:H93" si="19">B25</f>
        <v>МАНДАРИН СВЕЖИЙ</v>
      </c>
      <c r="C93" s="5">
        <f t="shared" si="19"/>
        <v>100</v>
      </c>
      <c r="D93" s="11">
        <f t="shared" si="19"/>
        <v>0.9</v>
      </c>
      <c r="E93" s="11">
        <f t="shared" si="19"/>
        <v>0.2</v>
      </c>
      <c r="F93" s="11">
        <f t="shared" si="19"/>
        <v>8.3000000000000007</v>
      </c>
      <c r="G93" s="10">
        <f t="shared" si="19"/>
        <v>38</v>
      </c>
      <c r="H93" s="10" t="str">
        <f t="shared" si="19"/>
        <v>ТК</v>
      </c>
      <c r="I93" s="5"/>
    </row>
    <row r="94" spans="1:9" ht="15" customHeight="1" x14ac:dyDescent="0.25">
      <c r="A94" s="24" t="s">
        <v>14</v>
      </c>
      <c r="B94" s="25"/>
      <c r="C94" s="15">
        <f>SUM(C91:C93)</f>
        <v>345</v>
      </c>
      <c r="D94" s="15">
        <f t="shared" ref="D94:G94" si="20">SUM(D91:D93)</f>
        <v>9.2000000000000011</v>
      </c>
      <c r="E94" s="15">
        <f t="shared" si="20"/>
        <v>8</v>
      </c>
      <c r="F94" s="15">
        <f t="shared" si="20"/>
        <v>50.099999999999994</v>
      </c>
      <c r="G94" s="15">
        <f t="shared" si="20"/>
        <v>307</v>
      </c>
      <c r="H94" s="15"/>
      <c r="I94" s="17"/>
    </row>
    <row r="95" spans="1:9" ht="17.100000000000001" customHeight="1" x14ac:dyDescent="0.25">
      <c r="A95" s="71" t="s">
        <v>15</v>
      </c>
      <c r="B95" s="47" t="str">
        <f>B27</f>
        <v>САЛАТ ИЗ БЕЛОКОЧАННОЙ КАПУСТЫ С МОРКОВЬЮ*</v>
      </c>
      <c r="C95" s="5">
        <f>C27</f>
        <v>60</v>
      </c>
      <c r="D95" s="7">
        <f>D27</f>
        <v>0.9</v>
      </c>
      <c r="E95" s="7">
        <f>E27</f>
        <v>6.1</v>
      </c>
      <c r="F95" s="7">
        <f>F27</f>
        <v>6.5</v>
      </c>
      <c r="G95" s="8">
        <f>G27</f>
        <v>86</v>
      </c>
      <c r="H95" s="8" t="str">
        <f>H27</f>
        <v>54-8з</v>
      </c>
      <c r="I95" s="5">
        <f>I27</f>
        <v>2022</v>
      </c>
    </row>
    <row r="96" spans="1:9" ht="15" customHeight="1" x14ac:dyDescent="0.25">
      <c r="A96" s="72"/>
      <c r="B96" s="33" t="s">
        <v>47</v>
      </c>
      <c r="C96" s="5">
        <v>200</v>
      </c>
      <c r="D96" s="7">
        <v>3.8</v>
      </c>
      <c r="E96" s="7">
        <v>3.5</v>
      </c>
      <c r="F96" s="7">
        <v>24.5</v>
      </c>
      <c r="G96" s="8">
        <v>146</v>
      </c>
      <c r="H96" s="8">
        <v>134</v>
      </c>
      <c r="I96" s="5">
        <v>2004</v>
      </c>
    </row>
    <row r="97" spans="1:9" ht="15" customHeight="1" x14ac:dyDescent="0.25">
      <c r="A97" s="72"/>
      <c r="B97" s="18" t="s">
        <v>48</v>
      </c>
      <c r="C97" s="5">
        <v>130</v>
      </c>
      <c r="D97" s="7">
        <v>13.8</v>
      </c>
      <c r="E97" s="7">
        <v>9.5</v>
      </c>
      <c r="F97" s="8">
        <v>12</v>
      </c>
      <c r="G97" s="8">
        <v>192</v>
      </c>
      <c r="H97" s="8">
        <v>546</v>
      </c>
      <c r="I97" s="5">
        <v>2024</v>
      </c>
    </row>
    <row r="98" spans="1:9" ht="15" customHeight="1" x14ac:dyDescent="0.25">
      <c r="A98" s="72"/>
      <c r="B98" s="18" t="str">
        <f>B30</f>
        <v>ПЮРЕ КАРТОФЕЛЬНОЕ</v>
      </c>
      <c r="C98" s="5">
        <f>C30</f>
        <v>150</v>
      </c>
      <c r="D98" s="7">
        <f>D30</f>
        <v>3.1</v>
      </c>
      <c r="E98" s="7">
        <f>E30</f>
        <v>4.2</v>
      </c>
      <c r="F98" s="6">
        <f>F30</f>
        <v>25.3</v>
      </c>
      <c r="G98" s="8">
        <f>G30</f>
        <v>151</v>
      </c>
      <c r="H98" s="8">
        <f>H30</f>
        <v>737</v>
      </c>
      <c r="I98" s="5">
        <f>I30</f>
        <v>2024</v>
      </c>
    </row>
    <row r="99" spans="1:9" ht="15" customHeight="1" x14ac:dyDescent="0.25">
      <c r="A99" s="72"/>
      <c r="B99" s="18" t="str">
        <f>'[1]7-11 ЛЕТ'!B71</f>
        <v>НАПИТОК ЛИМОННЫЙ</v>
      </c>
      <c r="C99" s="5">
        <f>'[1]7-11 ЛЕТ'!C71</f>
        <v>200</v>
      </c>
      <c r="D99" s="7">
        <f>'[1]7-11 ЛЕТ'!D71</f>
        <v>0.1</v>
      </c>
      <c r="E99" s="7">
        <f>'[1]7-11 ЛЕТ'!E71</f>
        <v>0.2</v>
      </c>
      <c r="F99" s="12">
        <f>'[1]7-11 ЛЕТ'!F71</f>
        <v>18</v>
      </c>
      <c r="G99" s="8">
        <f>'[1]7-11 ЛЕТ'!G71</f>
        <v>82</v>
      </c>
      <c r="H99" s="8">
        <f>'[1]7-11 ЛЕТ'!H71</f>
        <v>699</v>
      </c>
      <c r="I99" s="5">
        <f>'[1]7-11 ЛЕТ'!I71</f>
        <v>2004</v>
      </c>
    </row>
    <row r="100" spans="1:9" ht="15" customHeight="1" x14ac:dyDescent="0.25">
      <c r="A100" s="72"/>
      <c r="B100" s="18" t="str">
        <f t="shared" ref="B100:G101" si="21">B72</f>
        <v xml:space="preserve">ХЛЕБ РЖАНО-ПШЕНИЧНЫЙ </v>
      </c>
      <c r="C100" s="5">
        <f t="shared" si="21"/>
        <v>25</v>
      </c>
      <c r="D100" s="8">
        <f t="shared" si="21"/>
        <v>2</v>
      </c>
      <c r="E100" s="7">
        <f t="shared" si="21"/>
        <v>0.9</v>
      </c>
      <c r="F100" s="6">
        <f t="shared" si="21"/>
        <v>10.5</v>
      </c>
      <c r="G100" s="8">
        <f t="shared" si="21"/>
        <v>59</v>
      </c>
      <c r="H100" s="8"/>
      <c r="I100" s="5"/>
    </row>
    <row r="101" spans="1:9" ht="15" customHeight="1" x14ac:dyDescent="0.25">
      <c r="A101" s="72"/>
      <c r="B101" s="18" t="str">
        <f t="shared" si="21"/>
        <v>БАТОН ПШЕНИЧНЫЙ</v>
      </c>
      <c r="C101" s="5">
        <f t="shared" si="21"/>
        <v>25</v>
      </c>
      <c r="D101" s="8">
        <f t="shared" si="21"/>
        <v>2</v>
      </c>
      <c r="E101" s="7">
        <f t="shared" si="21"/>
        <v>0.8</v>
      </c>
      <c r="F101" s="7">
        <f t="shared" si="21"/>
        <v>13.8</v>
      </c>
      <c r="G101" s="8">
        <f t="shared" si="21"/>
        <v>71</v>
      </c>
      <c r="H101" s="8"/>
      <c r="I101" s="5"/>
    </row>
    <row r="102" spans="1:9" ht="15" customHeight="1" x14ac:dyDescent="0.25">
      <c r="A102" s="24" t="s">
        <v>22</v>
      </c>
      <c r="B102" s="25"/>
      <c r="C102" s="15">
        <f>SUM(C95:C101)</f>
        <v>790</v>
      </c>
      <c r="D102" s="15">
        <f>SUM(D95:D101)</f>
        <v>25.700000000000003</v>
      </c>
      <c r="E102" s="15">
        <f>SUM(E95:E101)</f>
        <v>25.2</v>
      </c>
      <c r="F102" s="16">
        <f>SUM(F95:F101)</f>
        <v>110.6</v>
      </c>
      <c r="G102" s="15">
        <f>SUM(G95:G101)</f>
        <v>787</v>
      </c>
      <c r="H102" s="15"/>
      <c r="I102" s="26"/>
    </row>
    <row r="103" spans="1:9" ht="15" customHeight="1" x14ac:dyDescent="0.25">
      <c r="A103" s="24" t="s">
        <v>23</v>
      </c>
      <c r="B103" s="25"/>
      <c r="C103" s="15"/>
      <c r="D103" s="16">
        <f>D94+D102</f>
        <v>34.900000000000006</v>
      </c>
      <c r="E103" s="16">
        <f>E94+E102</f>
        <v>33.200000000000003</v>
      </c>
      <c r="F103" s="16">
        <f>F94+F102</f>
        <v>160.69999999999999</v>
      </c>
      <c r="G103" s="27">
        <f>G94+G102</f>
        <v>1094</v>
      </c>
      <c r="H103" s="27"/>
      <c r="I103" s="26"/>
    </row>
    <row r="104" spans="1:9" ht="15" customHeight="1" x14ac:dyDescent="0.25">
      <c r="A104" s="3" t="s">
        <v>29</v>
      </c>
      <c r="B104" s="35"/>
      <c r="C104" s="35"/>
      <c r="D104" s="35"/>
      <c r="E104" s="35"/>
      <c r="F104" s="35"/>
      <c r="G104" s="35"/>
      <c r="H104" s="35"/>
      <c r="I104" s="35"/>
    </row>
    <row r="105" spans="1:9" ht="15" customHeight="1" x14ac:dyDescent="0.25">
      <c r="A105" s="67" t="s">
        <v>65</v>
      </c>
      <c r="B105" s="48" t="str">
        <f>B37</f>
        <v>МОЛОКО</v>
      </c>
      <c r="C105" s="5">
        <f>C37</f>
        <v>200</v>
      </c>
      <c r="D105" s="7">
        <f>D37</f>
        <v>5.6</v>
      </c>
      <c r="E105" s="8">
        <f>E37</f>
        <v>5</v>
      </c>
      <c r="F105" s="7">
        <f>F37</f>
        <v>9.4</v>
      </c>
      <c r="G105" s="8">
        <f>G37</f>
        <v>104</v>
      </c>
      <c r="H105" s="8"/>
      <c r="I105" s="5"/>
    </row>
    <row r="106" spans="1:9" ht="15" customHeight="1" x14ac:dyDescent="0.25">
      <c r="A106" s="67"/>
      <c r="B106" s="4" t="str">
        <f t="shared" ref="B106:I106" si="22">B51</f>
        <v>БУЛОЧКА ДОМАШНЯЯ</v>
      </c>
      <c r="C106" s="5">
        <f t="shared" si="22"/>
        <v>60</v>
      </c>
      <c r="D106" s="7">
        <f t="shared" si="22"/>
        <v>4.5</v>
      </c>
      <c r="E106" s="7">
        <f t="shared" si="22"/>
        <v>7.8</v>
      </c>
      <c r="F106" s="7">
        <f t="shared" si="22"/>
        <v>36.200000000000003</v>
      </c>
      <c r="G106" s="8">
        <f t="shared" si="22"/>
        <v>232</v>
      </c>
      <c r="H106" s="8">
        <f t="shared" si="22"/>
        <v>540</v>
      </c>
      <c r="I106" s="5">
        <f t="shared" si="22"/>
        <v>2016</v>
      </c>
    </row>
    <row r="107" spans="1:9" ht="15" customHeight="1" x14ac:dyDescent="0.25">
      <c r="A107" s="67"/>
      <c r="B107" s="4" t="str">
        <f t="shared" ref="B107:H107" si="23">B65</f>
        <v>БАНАН СВЕЖИЙ</v>
      </c>
      <c r="C107" s="9">
        <f t="shared" si="23"/>
        <v>180</v>
      </c>
      <c r="D107" s="6">
        <f t="shared" si="23"/>
        <v>2.7</v>
      </c>
      <c r="E107" s="12">
        <f t="shared" si="23"/>
        <v>0.9</v>
      </c>
      <c r="F107" s="12">
        <f t="shared" si="23"/>
        <v>37.799999999999997</v>
      </c>
      <c r="G107" s="12">
        <f t="shared" si="23"/>
        <v>170</v>
      </c>
      <c r="H107" s="12" t="str">
        <f t="shared" si="23"/>
        <v>ТК</v>
      </c>
      <c r="I107" s="9"/>
    </row>
    <row r="108" spans="1:9" ht="15" customHeight="1" x14ac:dyDescent="0.25">
      <c r="A108" s="24" t="s">
        <v>14</v>
      </c>
      <c r="B108" s="25"/>
      <c r="C108" s="15">
        <f>SUM(C105:C107)</f>
        <v>440</v>
      </c>
      <c r="D108" s="16">
        <f>SUM(D105:D107)</f>
        <v>12.8</v>
      </c>
      <c r="E108" s="16">
        <f>SUM(E105:E107)</f>
        <v>13.700000000000001</v>
      </c>
      <c r="F108" s="16">
        <f>SUM(F105:F107)</f>
        <v>83.4</v>
      </c>
      <c r="G108" s="27">
        <f>SUM(G105:G107)</f>
        <v>506</v>
      </c>
      <c r="H108" s="27"/>
      <c r="I108" s="15"/>
    </row>
    <row r="109" spans="1:9" ht="15" customHeight="1" x14ac:dyDescent="0.25">
      <c r="A109" s="71" t="s">
        <v>15</v>
      </c>
      <c r="B109" s="18" t="str">
        <f>B41</f>
        <v xml:space="preserve">САЛАТ ИЗ СВЕКЛЫ ОТВАРНОЙ </v>
      </c>
      <c r="C109" s="5">
        <f>C41</f>
        <v>60</v>
      </c>
      <c r="D109" s="8">
        <v>1</v>
      </c>
      <c r="E109" s="7">
        <v>4.5</v>
      </c>
      <c r="F109" s="7">
        <v>8.3000000000000007</v>
      </c>
      <c r="G109" s="8">
        <v>78</v>
      </c>
      <c r="H109" s="8">
        <v>113</v>
      </c>
      <c r="I109" s="5">
        <v>2024</v>
      </c>
    </row>
    <row r="110" spans="1:9" ht="15" customHeight="1" x14ac:dyDescent="0.25">
      <c r="A110" s="72"/>
      <c r="B110" s="18" t="s">
        <v>49</v>
      </c>
      <c r="C110" s="5">
        <v>200</v>
      </c>
      <c r="D110" s="7">
        <f>D42</f>
        <v>5.9</v>
      </c>
      <c r="E110" s="7">
        <f>E42</f>
        <v>5.3</v>
      </c>
      <c r="F110" s="7">
        <f>F42</f>
        <v>24.5</v>
      </c>
      <c r="G110" s="8">
        <f>G42</f>
        <v>170</v>
      </c>
      <c r="H110" s="8">
        <f>H42</f>
        <v>288</v>
      </c>
      <c r="I110" s="8">
        <f>I42</f>
        <v>2024</v>
      </c>
    </row>
    <row r="111" spans="1:9" ht="15" customHeight="1" x14ac:dyDescent="0.25">
      <c r="A111" s="72"/>
      <c r="B111" s="18" t="s">
        <v>50</v>
      </c>
      <c r="C111" s="5">
        <v>200</v>
      </c>
      <c r="D111" s="6">
        <v>15.8</v>
      </c>
      <c r="E111" s="6">
        <v>15.5</v>
      </c>
      <c r="F111" s="6">
        <v>39.5</v>
      </c>
      <c r="G111" s="12">
        <v>368</v>
      </c>
      <c r="H111" s="8">
        <v>600</v>
      </c>
      <c r="I111" s="5">
        <v>2024</v>
      </c>
    </row>
    <row r="112" spans="1:9" ht="15" customHeight="1" x14ac:dyDescent="0.25">
      <c r="A112" s="72"/>
      <c r="B112" s="18" t="str">
        <f>B44</f>
        <v>ЧАЙ С ЛИМОНОМ И САХАРОМ</v>
      </c>
      <c r="C112" s="5">
        <f>C44</f>
        <v>205</v>
      </c>
      <c r="D112" s="7">
        <f>D44</f>
        <v>0.1</v>
      </c>
      <c r="E112" s="8">
        <f>E44</f>
        <v>0</v>
      </c>
      <c r="F112" s="8">
        <f>F44</f>
        <v>15</v>
      </c>
      <c r="G112" s="8">
        <f>G44</f>
        <v>60</v>
      </c>
      <c r="H112" s="8">
        <f>H44</f>
        <v>686</v>
      </c>
      <c r="I112" s="5">
        <f>I44</f>
        <v>2004</v>
      </c>
    </row>
    <row r="113" spans="1:10" ht="15" customHeight="1" x14ac:dyDescent="0.25">
      <c r="A113" s="72"/>
      <c r="B113" s="18" t="str">
        <f t="shared" ref="B113:G114" si="24">B86</f>
        <v xml:space="preserve">ХЛЕБ РЖАНО-ПШЕНИЧНЫЙ </v>
      </c>
      <c r="C113" s="5">
        <f t="shared" si="24"/>
        <v>25</v>
      </c>
      <c r="D113" s="8">
        <f t="shared" si="24"/>
        <v>2</v>
      </c>
      <c r="E113" s="7">
        <f t="shared" si="24"/>
        <v>0.9</v>
      </c>
      <c r="F113" s="7">
        <f t="shared" si="24"/>
        <v>10.5</v>
      </c>
      <c r="G113" s="8">
        <f t="shared" si="24"/>
        <v>59</v>
      </c>
      <c r="H113" s="8"/>
      <c r="I113" s="5"/>
    </row>
    <row r="114" spans="1:10" ht="15" customHeight="1" x14ac:dyDescent="0.25">
      <c r="A114" s="72"/>
      <c r="B114" s="18" t="str">
        <f t="shared" si="24"/>
        <v>БАТОН ПШЕНИЧНЫЙ</v>
      </c>
      <c r="C114" s="5">
        <f t="shared" si="24"/>
        <v>25</v>
      </c>
      <c r="D114" s="10">
        <f t="shared" si="24"/>
        <v>2</v>
      </c>
      <c r="E114" s="11">
        <f t="shared" si="24"/>
        <v>0.8</v>
      </c>
      <c r="F114" s="7">
        <f t="shared" si="24"/>
        <v>13.8</v>
      </c>
      <c r="G114" s="10">
        <f t="shared" si="24"/>
        <v>71</v>
      </c>
      <c r="H114" s="10"/>
      <c r="I114" s="5"/>
    </row>
    <row r="115" spans="1:10" ht="15" customHeight="1" x14ac:dyDescent="0.25">
      <c r="A115" s="24" t="s">
        <v>22</v>
      </c>
      <c r="B115" s="25"/>
      <c r="C115" s="15">
        <f>SUM(C109:C114)</f>
        <v>715</v>
      </c>
      <c r="D115" s="16">
        <f>SUM(D109:D114)</f>
        <v>26.800000000000004</v>
      </c>
      <c r="E115" s="27">
        <f>SUM(E109:E114)</f>
        <v>27</v>
      </c>
      <c r="F115" s="15">
        <f>SUM(F109:F114)</f>
        <v>111.6</v>
      </c>
      <c r="G115" s="27">
        <f>SUM(G109:G114)</f>
        <v>806</v>
      </c>
      <c r="H115" s="27"/>
      <c r="I115" s="26"/>
    </row>
    <row r="116" spans="1:10" ht="15" customHeight="1" x14ac:dyDescent="0.25">
      <c r="A116" s="24" t="s">
        <v>23</v>
      </c>
      <c r="B116" s="25"/>
      <c r="C116" s="15"/>
      <c r="D116" s="16">
        <f>D108+D115</f>
        <v>39.600000000000009</v>
      </c>
      <c r="E116" s="16">
        <f>E108+E115</f>
        <v>40.700000000000003</v>
      </c>
      <c r="F116" s="27">
        <f>F108+F115</f>
        <v>195</v>
      </c>
      <c r="G116" s="27">
        <f>G108+G115</f>
        <v>1312</v>
      </c>
      <c r="H116" s="27"/>
      <c r="I116" s="26"/>
    </row>
    <row r="117" spans="1:10" ht="15" customHeight="1" x14ac:dyDescent="0.25">
      <c r="A117" s="3" t="s">
        <v>34</v>
      </c>
      <c r="B117" s="35"/>
      <c r="C117" s="35"/>
      <c r="D117" s="35"/>
      <c r="E117" s="35"/>
      <c r="F117" s="35"/>
      <c r="G117" s="35"/>
      <c r="H117" s="35"/>
      <c r="I117" s="35"/>
      <c r="J117" s="34"/>
    </row>
    <row r="118" spans="1:10" ht="15" customHeight="1" x14ac:dyDescent="0.25">
      <c r="A118" s="67" t="s">
        <v>65</v>
      </c>
      <c r="B118" s="48" t="str">
        <f>B9</f>
        <v>МОЛОКО</v>
      </c>
      <c r="C118" s="5">
        <f>C9</f>
        <v>200</v>
      </c>
      <c r="D118" s="7">
        <f>D9</f>
        <v>5.6</v>
      </c>
      <c r="E118" s="8">
        <f>E9</f>
        <v>5</v>
      </c>
      <c r="F118" s="7">
        <f>F9</f>
        <v>9.4</v>
      </c>
      <c r="G118" s="8">
        <f>G9</f>
        <v>104</v>
      </c>
      <c r="H118" s="8"/>
      <c r="I118" s="5"/>
    </row>
    <row r="119" spans="1:10" ht="15" customHeight="1" x14ac:dyDescent="0.25">
      <c r="A119" s="67"/>
      <c r="B119" s="18" t="str">
        <f t="shared" ref="B119:H120" si="25">B10</f>
        <v xml:space="preserve">ПЕЧЕНЬЕ </v>
      </c>
      <c r="C119" s="5">
        <f t="shared" si="25"/>
        <v>50</v>
      </c>
      <c r="D119" s="11">
        <f t="shared" si="25"/>
        <v>4.5</v>
      </c>
      <c r="E119" s="11">
        <f t="shared" si="25"/>
        <v>4.2</v>
      </c>
      <c r="F119" s="11">
        <f t="shared" si="25"/>
        <v>23.5</v>
      </c>
      <c r="G119" s="10">
        <f t="shared" si="25"/>
        <v>150</v>
      </c>
      <c r="H119" s="10" t="str">
        <f t="shared" si="25"/>
        <v>ПРОМ</v>
      </c>
      <c r="I119" s="5"/>
    </row>
    <row r="120" spans="1:10" ht="15" customHeight="1" x14ac:dyDescent="0.25">
      <c r="A120" s="67"/>
      <c r="B120" s="18" t="str">
        <f t="shared" si="25"/>
        <v>ЯБЛОКО СВЕЖЕЕ</v>
      </c>
      <c r="C120" s="5">
        <f t="shared" si="25"/>
        <v>150</v>
      </c>
      <c r="D120" s="11">
        <f t="shared" si="25"/>
        <v>0.6</v>
      </c>
      <c r="E120" s="11">
        <f t="shared" si="25"/>
        <v>0.6</v>
      </c>
      <c r="F120" s="11">
        <f t="shared" si="25"/>
        <v>15.7</v>
      </c>
      <c r="G120" s="10">
        <f t="shared" si="25"/>
        <v>70</v>
      </c>
      <c r="H120" s="10" t="str">
        <f t="shared" si="25"/>
        <v>ТК</v>
      </c>
      <c r="I120" s="5"/>
    </row>
    <row r="121" spans="1:10" ht="15" customHeight="1" x14ac:dyDescent="0.25">
      <c r="A121" s="24" t="s">
        <v>14</v>
      </c>
      <c r="B121" s="25"/>
      <c r="C121" s="15">
        <f>SUM(C118:C120)</f>
        <v>400</v>
      </c>
      <c r="D121" s="16">
        <f>SUM(D118:D120)</f>
        <v>10.7</v>
      </c>
      <c r="E121" s="15">
        <f>SUM(E118:E120)</f>
        <v>9.7999999999999989</v>
      </c>
      <c r="F121" s="15">
        <f>SUM(F118:F120)</f>
        <v>48.599999999999994</v>
      </c>
      <c r="G121" s="15">
        <f>SUM(G118:G120)</f>
        <v>324</v>
      </c>
      <c r="H121" s="15"/>
      <c r="I121" s="15"/>
    </row>
    <row r="122" spans="1:10" ht="15" customHeight="1" x14ac:dyDescent="0.25">
      <c r="A122" s="71" t="s">
        <v>15</v>
      </c>
      <c r="B122" s="40" t="str">
        <f>B67</f>
        <v>ПОМИДОР СВЕЖИЙ</v>
      </c>
      <c r="C122" s="5">
        <f>C67</f>
        <v>60</v>
      </c>
      <c r="D122" s="7">
        <f>D67</f>
        <v>0.7</v>
      </c>
      <c r="E122" s="7">
        <f>E67</f>
        <v>0.1</v>
      </c>
      <c r="F122" s="7">
        <f>F67</f>
        <v>2.2999999999999998</v>
      </c>
      <c r="G122" s="8">
        <f>G67</f>
        <v>15</v>
      </c>
      <c r="H122" s="8" t="str">
        <f>H67</f>
        <v>54-3з</v>
      </c>
      <c r="I122" s="5">
        <f>I67</f>
        <v>2022</v>
      </c>
    </row>
    <row r="123" spans="1:10" ht="22.5" customHeight="1" x14ac:dyDescent="0.25">
      <c r="A123" s="72"/>
      <c r="B123" s="19" t="s">
        <v>51</v>
      </c>
      <c r="C123" s="37">
        <v>200</v>
      </c>
      <c r="D123" s="38">
        <f>D55</f>
        <v>4.2</v>
      </c>
      <c r="E123" s="38">
        <f>E55</f>
        <v>5.8</v>
      </c>
      <c r="F123" s="38">
        <f>F55</f>
        <v>28.5</v>
      </c>
      <c r="G123" s="39">
        <f>G55</f>
        <v>186</v>
      </c>
      <c r="H123" s="39">
        <f>H55</f>
        <v>264</v>
      </c>
      <c r="I123" s="39">
        <f>I55</f>
        <v>2024</v>
      </c>
    </row>
    <row r="124" spans="1:10" ht="15" customHeight="1" x14ac:dyDescent="0.25">
      <c r="A124" s="72"/>
      <c r="B124" s="18" t="s">
        <v>52</v>
      </c>
      <c r="C124" s="5">
        <v>200</v>
      </c>
      <c r="D124" s="7">
        <v>17.5</v>
      </c>
      <c r="E124" s="7">
        <v>18.5</v>
      </c>
      <c r="F124" s="7">
        <v>41.3</v>
      </c>
      <c r="G124" s="8">
        <v>410</v>
      </c>
      <c r="H124" s="12">
        <v>691</v>
      </c>
      <c r="I124" s="5">
        <v>2024</v>
      </c>
    </row>
    <row r="125" spans="1:10" ht="15" customHeight="1" x14ac:dyDescent="0.25">
      <c r="A125" s="72"/>
      <c r="B125" s="18" t="str">
        <f t="shared" ref="B125:I127" si="26">B17</f>
        <v>СОК ФРУКТОВЫЙ</v>
      </c>
      <c r="C125" s="5">
        <f t="shared" si="26"/>
        <v>200</v>
      </c>
      <c r="D125" s="7">
        <f t="shared" si="26"/>
        <v>0.1</v>
      </c>
      <c r="E125" s="8">
        <f t="shared" si="26"/>
        <v>0</v>
      </c>
      <c r="F125" s="8">
        <v>20</v>
      </c>
      <c r="G125" s="8">
        <v>80</v>
      </c>
      <c r="H125" s="8">
        <f t="shared" si="26"/>
        <v>686</v>
      </c>
      <c r="I125" s="5">
        <f t="shared" si="26"/>
        <v>2004</v>
      </c>
    </row>
    <row r="126" spans="1:10" ht="15" customHeight="1" x14ac:dyDescent="0.25">
      <c r="A126" s="72"/>
      <c r="B126" s="18" t="str">
        <f t="shared" si="26"/>
        <v xml:space="preserve">ХЛЕБ РЖАНО-ПШЕНИЧНЫЙ </v>
      </c>
      <c r="C126" s="5">
        <f t="shared" si="26"/>
        <v>25</v>
      </c>
      <c r="D126" s="8">
        <f t="shared" si="26"/>
        <v>2</v>
      </c>
      <c r="E126" s="7">
        <f t="shared" si="26"/>
        <v>0.9</v>
      </c>
      <c r="F126" s="7">
        <f t="shared" si="26"/>
        <v>10.5</v>
      </c>
      <c r="G126" s="8">
        <f t="shared" si="26"/>
        <v>59</v>
      </c>
      <c r="H126" s="8" t="str">
        <f t="shared" si="26"/>
        <v>ТК</v>
      </c>
      <c r="I126" s="5"/>
    </row>
    <row r="127" spans="1:10" ht="15" customHeight="1" x14ac:dyDescent="0.25">
      <c r="A127" s="72"/>
      <c r="B127" s="18" t="str">
        <f t="shared" si="26"/>
        <v>БАТОН ПШЕНИЧНЫЙ</v>
      </c>
      <c r="C127" s="5">
        <f t="shared" si="26"/>
        <v>25</v>
      </c>
      <c r="D127" s="8">
        <f t="shared" si="26"/>
        <v>2</v>
      </c>
      <c r="E127" s="7">
        <f t="shared" si="26"/>
        <v>0.8</v>
      </c>
      <c r="F127" s="7">
        <f t="shared" si="26"/>
        <v>13.8</v>
      </c>
      <c r="G127" s="8">
        <f t="shared" si="26"/>
        <v>71</v>
      </c>
      <c r="H127" s="8" t="str">
        <f t="shared" si="26"/>
        <v>ТК</v>
      </c>
      <c r="I127" s="5"/>
    </row>
    <row r="128" spans="1:10" ht="15" customHeight="1" x14ac:dyDescent="0.25">
      <c r="A128" s="24" t="s">
        <v>22</v>
      </c>
      <c r="B128" s="25"/>
      <c r="C128" s="15">
        <f>SUM(C122:C127)</f>
        <v>710</v>
      </c>
      <c r="D128" s="15">
        <f>SUM(D122:D127)</f>
        <v>26.5</v>
      </c>
      <c r="E128" s="16">
        <f>SUM(E122:E127)</f>
        <v>26.099999999999998</v>
      </c>
      <c r="F128" s="15">
        <f>SUM(F122:F127)</f>
        <v>116.39999999999999</v>
      </c>
      <c r="G128" s="27">
        <f>SUM(G122:G127)</f>
        <v>821</v>
      </c>
      <c r="H128" s="27"/>
      <c r="I128" s="26"/>
    </row>
    <row r="129" spans="1:9" ht="15" customHeight="1" x14ac:dyDescent="0.25">
      <c r="A129" s="24" t="s">
        <v>23</v>
      </c>
      <c r="B129" s="25"/>
      <c r="C129" s="15"/>
      <c r="D129" s="16">
        <f>D121+D128</f>
        <v>37.200000000000003</v>
      </c>
      <c r="E129" s="16">
        <f>E121+E128</f>
        <v>35.9</v>
      </c>
      <c r="F129" s="27">
        <f>F121+F128</f>
        <v>165</v>
      </c>
      <c r="G129" s="27">
        <f>G121+G128</f>
        <v>1145</v>
      </c>
      <c r="H129" s="27"/>
      <c r="I129" s="26"/>
    </row>
    <row r="130" spans="1:9" ht="15" customHeight="1" x14ac:dyDescent="0.25">
      <c r="A130" s="3" t="s">
        <v>40</v>
      </c>
      <c r="B130" s="35"/>
      <c r="C130" s="35"/>
      <c r="D130" s="35"/>
      <c r="E130" s="35"/>
      <c r="F130" s="35"/>
      <c r="G130" s="35"/>
      <c r="H130" s="35"/>
      <c r="I130" s="35"/>
    </row>
    <row r="131" spans="1:9" ht="15" customHeight="1" x14ac:dyDescent="0.25">
      <c r="A131" s="67" t="s">
        <v>65</v>
      </c>
      <c r="B131" s="18" t="str">
        <f t="shared" ref="B131:G131" si="27">B118</f>
        <v>МОЛОКО</v>
      </c>
      <c r="C131" s="5">
        <f t="shared" si="27"/>
        <v>200</v>
      </c>
      <c r="D131" s="7">
        <f t="shared" si="27"/>
        <v>5.6</v>
      </c>
      <c r="E131" s="8">
        <f t="shared" si="27"/>
        <v>5</v>
      </c>
      <c r="F131" s="7">
        <f t="shared" si="27"/>
        <v>9.4</v>
      </c>
      <c r="G131" s="8">
        <f t="shared" si="27"/>
        <v>104</v>
      </c>
      <c r="H131" s="8"/>
      <c r="I131" s="5"/>
    </row>
    <row r="132" spans="1:9" ht="15" customHeight="1" x14ac:dyDescent="0.25">
      <c r="A132" s="67"/>
      <c r="B132" s="18" t="s">
        <v>73</v>
      </c>
      <c r="C132" s="5">
        <v>60</v>
      </c>
      <c r="D132" s="11">
        <v>4.8</v>
      </c>
      <c r="E132" s="11">
        <v>3.8</v>
      </c>
      <c r="F132" s="11">
        <v>31.4</v>
      </c>
      <c r="G132" s="10">
        <v>179</v>
      </c>
      <c r="H132" s="10">
        <v>551</v>
      </c>
      <c r="I132" s="10">
        <v>2016</v>
      </c>
    </row>
    <row r="133" spans="1:9" ht="15" customHeight="1" x14ac:dyDescent="0.25">
      <c r="A133" s="67"/>
      <c r="B133" s="4" t="str">
        <f t="shared" ref="B133:H133" si="28">B39</f>
        <v>ГРУША СВЕЖАЯ</v>
      </c>
      <c r="C133" s="5">
        <f t="shared" si="28"/>
        <v>180</v>
      </c>
      <c r="D133" s="7">
        <f t="shared" si="28"/>
        <v>0.7</v>
      </c>
      <c r="E133" s="7">
        <f t="shared" si="28"/>
        <v>0.6</v>
      </c>
      <c r="F133" s="7">
        <f t="shared" si="28"/>
        <v>16.5</v>
      </c>
      <c r="G133" s="8">
        <f t="shared" si="28"/>
        <v>75</v>
      </c>
      <c r="H133" s="8" t="str">
        <f t="shared" si="28"/>
        <v>ТК</v>
      </c>
      <c r="I133" s="5"/>
    </row>
    <row r="134" spans="1:9" ht="15" customHeight="1" x14ac:dyDescent="0.25">
      <c r="A134" s="24" t="s">
        <v>14</v>
      </c>
      <c r="B134" s="25"/>
      <c r="C134" s="15">
        <f>SUM(C131:C133)</f>
        <v>440</v>
      </c>
      <c r="D134" s="15">
        <f>SUM(D131:D133)</f>
        <v>11.099999999999998</v>
      </c>
      <c r="E134" s="15">
        <f>SUM(E131:E133)</f>
        <v>9.4</v>
      </c>
      <c r="F134" s="16">
        <f>SUM(F131:F133)</f>
        <v>57.3</v>
      </c>
      <c r="G134" s="15">
        <f>SUM(G131:G133)</f>
        <v>358</v>
      </c>
      <c r="H134" s="15"/>
      <c r="I134" s="15"/>
    </row>
    <row r="135" spans="1:9" ht="15" customHeight="1" x14ac:dyDescent="0.25">
      <c r="A135" s="71" t="s">
        <v>15</v>
      </c>
      <c r="B135" s="18" t="str">
        <f>B13</f>
        <v xml:space="preserve">ОГУРЕЦ СВЕЖИЙ </v>
      </c>
      <c r="C135" s="5">
        <f>C13</f>
        <v>60</v>
      </c>
      <c r="D135" s="7">
        <f>D13</f>
        <v>0.5</v>
      </c>
      <c r="E135" s="7">
        <f>E13</f>
        <v>0.1</v>
      </c>
      <c r="F135" s="7">
        <f>F13</f>
        <v>1.9</v>
      </c>
      <c r="G135" s="8">
        <f>G13</f>
        <v>11</v>
      </c>
      <c r="H135" s="8" t="s">
        <v>17</v>
      </c>
      <c r="I135" s="5">
        <f>I13</f>
        <v>2022</v>
      </c>
    </row>
    <row r="136" spans="1:9" ht="15" customHeight="1" x14ac:dyDescent="0.25">
      <c r="A136" s="72"/>
      <c r="B136" s="18" t="str">
        <f>B68</f>
        <v>РАССОЛЬНИК ЛЕНИНГРАДСКИЙ СО СМЕТАНОЙ</v>
      </c>
      <c r="C136" s="5">
        <f>C68</f>
        <v>200</v>
      </c>
      <c r="D136" s="7">
        <f>D68</f>
        <v>2.6</v>
      </c>
      <c r="E136" s="7">
        <f>E68</f>
        <v>6.5</v>
      </c>
      <c r="F136" s="7">
        <f>F68</f>
        <v>24.5</v>
      </c>
      <c r="G136" s="8">
        <f>G68</f>
        <v>170</v>
      </c>
      <c r="H136" s="8">
        <f>H68</f>
        <v>132</v>
      </c>
      <c r="I136" s="5">
        <f>I68</f>
        <v>2004</v>
      </c>
    </row>
    <row r="137" spans="1:9" ht="15" customHeight="1" x14ac:dyDescent="0.25">
      <c r="A137" s="72"/>
      <c r="B137" s="18" t="s">
        <v>53</v>
      </c>
      <c r="C137" s="5">
        <v>90</v>
      </c>
      <c r="D137" s="7">
        <v>12.8</v>
      </c>
      <c r="E137" s="7">
        <v>11.7</v>
      </c>
      <c r="F137" s="7">
        <v>10.199999999999999</v>
      </c>
      <c r="G137" s="8">
        <v>200</v>
      </c>
      <c r="H137" s="8">
        <v>451</v>
      </c>
      <c r="I137" s="5">
        <v>2011</v>
      </c>
    </row>
    <row r="138" spans="1:9" ht="15" customHeight="1" x14ac:dyDescent="0.25">
      <c r="A138" s="72"/>
      <c r="B138" s="18" t="str">
        <f>'[1]7-11 ЛЕТ'!B50</f>
        <v xml:space="preserve">МАКАРОННЫЕ ИЗДЕЛИЯ ОТВАРНЫЕ </v>
      </c>
      <c r="C138" s="5">
        <f>'[1]7-11 ЛЕТ'!C50</f>
        <v>150</v>
      </c>
      <c r="D138" s="6">
        <f>'[1]7-11 ЛЕТ'!D50</f>
        <v>5.4</v>
      </c>
      <c r="E138" s="6">
        <f>'[1]7-11 ЛЕТ'!E50</f>
        <v>3.8</v>
      </c>
      <c r="F138" s="12">
        <f>'[1]7-11 ЛЕТ'!F50</f>
        <v>32</v>
      </c>
      <c r="G138" s="12">
        <f>'[1]7-11 ЛЕТ'!G50</f>
        <v>186</v>
      </c>
      <c r="H138" s="12">
        <f>'[1]7-11 ЛЕТ'!H50</f>
        <v>332</v>
      </c>
      <c r="I138" s="5">
        <f>'[1]7-11 ЛЕТ'!I50</f>
        <v>2004</v>
      </c>
    </row>
    <row r="139" spans="1:9" ht="15" customHeight="1" x14ac:dyDescent="0.25">
      <c r="A139" s="72"/>
      <c r="B139" s="18" t="str">
        <f t="shared" ref="B139:I139" si="29">B71</f>
        <v>ЧАЙ С САХАРОМ</v>
      </c>
      <c r="C139" s="5">
        <f t="shared" si="29"/>
        <v>200</v>
      </c>
      <c r="D139" s="7">
        <f t="shared" si="29"/>
        <v>0.1</v>
      </c>
      <c r="E139" s="8">
        <f t="shared" si="29"/>
        <v>0</v>
      </c>
      <c r="F139" s="8">
        <f t="shared" si="29"/>
        <v>10</v>
      </c>
      <c r="G139" s="8">
        <f t="shared" si="29"/>
        <v>40</v>
      </c>
      <c r="H139" s="8">
        <f t="shared" si="29"/>
        <v>685</v>
      </c>
      <c r="I139" s="5">
        <f t="shared" si="29"/>
        <v>2004</v>
      </c>
    </row>
    <row r="140" spans="1:9" ht="15" customHeight="1" x14ac:dyDescent="0.25">
      <c r="A140" s="72"/>
      <c r="B140" s="18" t="str">
        <f t="shared" ref="B140:G141" si="30">B113</f>
        <v xml:space="preserve">ХЛЕБ РЖАНО-ПШЕНИЧНЫЙ </v>
      </c>
      <c r="C140" s="5">
        <f t="shared" si="30"/>
        <v>25</v>
      </c>
      <c r="D140" s="8">
        <f t="shared" si="30"/>
        <v>2</v>
      </c>
      <c r="E140" s="7">
        <f t="shared" si="30"/>
        <v>0.9</v>
      </c>
      <c r="F140" s="7">
        <f t="shared" si="30"/>
        <v>10.5</v>
      </c>
      <c r="G140" s="8">
        <f t="shared" si="30"/>
        <v>59</v>
      </c>
      <c r="H140" s="8"/>
      <c r="I140" s="5"/>
    </row>
    <row r="141" spans="1:9" ht="15" customHeight="1" x14ac:dyDescent="0.25">
      <c r="A141" s="72"/>
      <c r="B141" s="18" t="str">
        <f t="shared" si="30"/>
        <v>БАТОН ПШЕНИЧНЫЙ</v>
      </c>
      <c r="C141" s="5">
        <f t="shared" si="30"/>
        <v>25</v>
      </c>
      <c r="D141" s="8">
        <f t="shared" si="30"/>
        <v>2</v>
      </c>
      <c r="E141" s="7">
        <f t="shared" si="30"/>
        <v>0.8</v>
      </c>
      <c r="F141" s="7">
        <f t="shared" si="30"/>
        <v>13.8</v>
      </c>
      <c r="G141" s="8">
        <f t="shared" si="30"/>
        <v>71</v>
      </c>
      <c r="H141" s="8"/>
      <c r="I141" s="5"/>
    </row>
    <row r="142" spans="1:9" ht="15" customHeight="1" x14ac:dyDescent="0.25">
      <c r="A142" s="24" t="s">
        <v>22</v>
      </c>
      <c r="B142" s="25"/>
      <c r="C142" s="15">
        <f>SUM(C135:C141)</f>
        <v>750</v>
      </c>
      <c r="D142" s="15">
        <f t="shared" ref="D142:G142" si="31">SUM(D135:D141)</f>
        <v>25.400000000000002</v>
      </c>
      <c r="E142" s="15">
        <f t="shared" si="31"/>
        <v>23.799999999999997</v>
      </c>
      <c r="F142" s="15">
        <f t="shared" si="31"/>
        <v>102.89999999999999</v>
      </c>
      <c r="G142" s="15">
        <f t="shared" si="31"/>
        <v>737</v>
      </c>
      <c r="H142" s="27"/>
      <c r="I142" s="26"/>
    </row>
    <row r="143" spans="1:9" ht="15" customHeight="1" x14ac:dyDescent="0.25">
      <c r="A143" s="24" t="s">
        <v>23</v>
      </c>
      <c r="B143" s="25"/>
      <c r="C143" s="15"/>
      <c r="D143" s="16">
        <f>D134+D142</f>
        <v>36.5</v>
      </c>
      <c r="E143" s="16">
        <f>E134+E142</f>
        <v>33.199999999999996</v>
      </c>
      <c r="F143" s="16">
        <f>F134+F142</f>
        <v>160.19999999999999</v>
      </c>
      <c r="G143" s="15">
        <f>G134+G142</f>
        <v>1095</v>
      </c>
      <c r="H143" s="15"/>
      <c r="I143" s="26"/>
    </row>
    <row r="144" spans="1:9" x14ac:dyDescent="0.25">
      <c r="A144" s="24" t="s">
        <v>54</v>
      </c>
      <c r="B144" s="14"/>
      <c r="C144" s="41"/>
      <c r="D144" s="27">
        <f>D21+D35+D48+D61+D75+D89+D103+D116+D129+D143</f>
        <v>370.00000000000006</v>
      </c>
      <c r="E144" s="27">
        <f>E21+E35+E48+E61+E75+E89+E103+E116+E129+E143</f>
        <v>364.29999999999995</v>
      </c>
      <c r="F144" s="27">
        <f>F21+F35+F48+F61+F75+F89+F103+F116+F129+F143</f>
        <v>1690.3</v>
      </c>
      <c r="G144" s="27">
        <f>G21+G35+G48+G61+G75+G89+G103+G116+G129+G143</f>
        <v>11577</v>
      </c>
      <c r="H144" s="27"/>
      <c r="I144" s="26"/>
    </row>
    <row r="145" spans="1:16" ht="22.5" customHeight="1" x14ac:dyDescent="0.25">
      <c r="A145" s="49" t="s">
        <v>55</v>
      </c>
      <c r="B145" s="50"/>
      <c r="C145" s="51"/>
      <c r="D145" s="52">
        <f>D144/10</f>
        <v>37.000000000000007</v>
      </c>
      <c r="E145" s="52">
        <f t="shared" ref="E145:G145" si="32">E144/10</f>
        <v>36.429999999999993</v>
      </c>
      <c r="F145" s="52">
        <f t="shared" si="32"/>
        <v>169.03</v>
      </c>
      <c r="G145" s="52">
        <f t="shared" si="32"/>
        <v>1157.7</v>
      </c>
      <c r="H145" s="52"/>
      <c r="I145" s="53"/>
    </row>
    <row r="146" spans="1:16" ht="20.25" customHeight="1" x14ac:dyDescent="0.25">
      <c r="A146" s="54"/>
      <c r="B146" s="55"/>
      <c r="D146" s="56"/>
      <c r="E146" s="56"/>
      <c r="F146" s="56"/>
      <c r="G146" s="56"/>
      <c r="H146" s="56"/>
      <c r="J146" s="57"/>
      <c r="K146" s="57"/>
      <c r="L146" s="57"/>
      <c r="M146" s="57"/>
      <c r="N146" s="57"/>
      <c r="O146" s="57"/>
      <c r="P146" s="57"/>
    </row>
    <row r="147" spans="1:16" ht="15" customHeight="1" x14ac:dyDescent="0.25">
      <c r="A147" s="74" t="s">
        <v>56</v>
      </c>
      <c r="B147" s="74"/>
      <c r="C147" s="74"/>
      <c r="D147" s="74"/>
      <c r="E147" s="74"/>
      <c r="F147" s="74"/>
      <c r="G147" s="74"/>
      <c r="H147" s="74"/>
      <c r="I147" s="74"/>
      <c r="J147" s="57"/>
      <c r="K147" s="57"/>
      <c r="L147" s="57"/>
      <c r="M147" s="57"/>
      <c r="N147" s="57"/>
      <c r="O147" s="57"/>
      <c r="P147" s="57"/>
    </row>
    <row r="148" spans="1:16" ht="15" customHeigh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7"/>
      <c r="K148" s="57"/>
      <c r="L148" s="57"/>
      <c r="M148" s="57"/>
      <c r="N148" s="57"/>
      <c r="O148" s="57"/>
      <c r="P148" s="57"/>
    </row>
    <row r="149" spans="1:16" x14ac:dyDescent="0.25">
      <c r="A149" s="75" t="s">
        <v>57</v>
      </c>
      <c r="B149" s="75"/>
      <c r="C149" s="75"/>
      <c r="D149" s="75"/>
      <c r="E149" s="75"/>
      <c r="F149" s="75"/>
      <c r="G149" s="75"/>
      <c r="H149" s="75"/>
      <c r="I149" s="75"/>
      <c r="J149" s="57"/>
      <c r="K149" s="57"/>
      <c r="L149" s="57"/>
      <c r="M149" s="57"/>
      <c r="N149" s="57"/>
      <c r="O149" s="57"/>
      <c r="P149" s="57"/>
    </row>
    <row r="150" spans="1:16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9"/>
      <c r="K150" s="59"/>
      <c r="L150" s="59"/>
      <c r="M150" s="59"/>
      <c r="N150" s="59"/>
      <c r="O150" s="59"/>
      <c r="P150" s="59"/>
    </row>
    <row r="151" spans="1:16" x14ac:dyDescent="0.25">
      <c r="A151" s="76" t="s">
        <v>58</v>
      </c>
      <c r="B151" s="76"/>
      <c r="C151" s="76"/>
      <c r="D151" s="76"/>
      <c r="E151" s="76"/>
      <c r="F151" s="76"/>
      <c r="G151" s="76"/>
      <c r="H151" s="76"/>
      <c r="I151" s="76"/>
      <c r="J151" s="59"/>
      <c r="K151" s="59"/>
      <c r="L151" s="59"/>
      <c r="M151" s="59"/>
      <c r="N151" s="59"/>
      <c r="O151" s="59"/>
      <c r="P151" s="59"/>
    </row>
    <row r="152" spans="1:16" x14ac:dyDescent="0.25">
      <c r="A152" s="76" t="s">
        <v>59</v>
      </c>
      <c r="B152" s="76"/>
      <c r="C152" s="76"/>
      <c r="D152" s="76"/>
      <c r="E152" s="76"/>
      <c r="F152" s="76"/>
      <c r="G152" s="76"/>
      <c r="H152" s="76"/>
      <c r="I152" s="76"/>
      <c r="J152" s="59"/>
      <c r="K152" s="59"/>
      <c r="L152" s="59"/>
      <c r="M152" s="59"/>
      <c r="N152" s="59"/>
      <c r="O152" s="59"/>
      <c r="P152" s="59"/>
    </row>
    <row r="153" spans="1:16" x14ac:dyDescent="0.25">
      <c r="A153" s="76" t="s">
        <v>60</v>
      </c>
      <c r="B153" s="76"/>
      <c r="C153" s="76"/>
      <c r="D153" s="76"/>
      <c r="E153" s="76"/>
      <c r="F153" s="76"/>
      <c r="G153" s="76"/>
      <c r="H153" s="76"/>
      <c r="I153" s="76"/>
      <c r="J153" s="59"/>
      <c r="K153" s="59"/>
      <c r="L153" s="59"/>
      <c r="M153" s="59"/>
      <c r="N153" s="59"/>
      <c r="O153" s="59"/>
      <c r="P153" s="59"/>
    </row>
    <row r="154" spans="1:16" x14ac:dyDescent="0.25">
      <c r="A154" s="76" t="s">
        <v>61</v>
      </c>
      <c r="B154" s="76"/>
      <c r="C154" s="76"/>
      <c r="D154" s="76"/>
      <c r="E154" s="76"/>
      <c r="F154" s="76"/>
      <c r="G154" s="76"/>
      <c r="H154" s="76"/>
      <c r="I154" s="76"/>
      <c r="J154" s="59"/>
      <c r="K154" s="59"/>
      <c r="L154" s="59"/>
      <c r="M154" s="59"/>
      <c r="N154" s="59"/>
      <c r="O154" s="59"/>
      <c r="P154" s="59"/>
    </row>
    <row r="155" spans="1:16" x14ac:dyDescent="0.25">
      <c r="A155" s="76" t="s">
        <v>77</v>
      </c>
      <c r="B155" s="76"/>
      <c r="C155" s="76"/>
      <c r="D155" s="76"/>
      <c r="E155" s="76"/>
      <c r="F155" s="76"/>
      <c r="G155" s="76"/>
      <c r="H155" s="76"/>
      <c r="I155" s="76"/>
    </row>
    <row r="156" spans="1:16" x14ac:dyDescent="0.25">
      <c r="A156" s="59"/>
      <c r="B156" s="59"/>
      <c r="C156" s="59"/>
      <c r="D156" s="59"/>
      <c r="E156" s="59"/>
      <c r="F156" s="59"/>
      <c r="G156" s="59"/>
      <c r="H156" s="59"/>
    </row>
    <row r="157" spans="1:16" x14ac:dyDescent="0.25">
      <c r="A157" s="73" t="s">
        <v>62</v>
      </c>
      <c r="B157" s="73"/>
      <c r="C157" s="73"/>
      <c r="D157" s="73"/>
      <c r="E157" s="73"/>
      <c r="F157" s="73"/>
      <c r="G157" s="73"/>
      <c r="H157" s="73"/>
      <c r="I157" s="73"/>
    </row>
  </sheetData>
  <mergeCells count="39">
    <mergeCell ref="A157:I157"/>
    <mergeCell ref="A118:A120"/>
    <mergeCell ref="A122:A127"/>
    <mergeCell ref="A131:A133"/>
    <mergeCell ref="A135:A141"/>
    <mergeCell ref="A147:I147"/>
    <mergeCell ref="A149:I149"/>
    <mergeCell ref="A151:I151"/>
    <mergeCell ref="A152:I152"/>
    <mergeCell ref="A153:I153"/>
    <mergeCell ref="A154:I154"/>
    <mergeCell ref="A155:I155"/>
    <mergeCell ref="A109:A114"/>
    <mergeCell ref="A41:A46"/>
    <mergeCell ref="A50:A52"/>
    <mergeCell ref="A54:A59"/>
    <mergeCell ref="A63:A65"/>
    <mergeCell ref="A67:A73"/>
    <mergeCell ref="A77:A79"/>
    <mergeCell ref="A81:A87"/>
    <mergeCell ref="A91:A93"/>
    <mergeCell ref="A95:A101"/>
    <mergeCell ref="A105:A107"/>
    <mergeCell ref="B76:I76"/>
    <mergeCell ref="B8:I8"/>
    <mergeCell ref="A9:A11"/>
    <mergeCell ref="A23:A25"/>
    <mergeCell ref="A27:A33"/>
    <mergeCell ref="A37:A39"/>
    <mergeCell ref="A13:A19"/>
    <mergeCell ref="A1:I1"/>
    <mergeCell ref="A2:I2"/>
    <mergeCell ref="A5:A6"/>
    <mergeCell ref="B5:B6"/>
    <mergeCell ref="C5:C6"/>
    <mergeCell ref="D5:F5"/>
    <mergeCell ref="G5:G6"/>
    <mergeCell ref="H5:H6"/>
    <mergeCell ref="I5:I6"/>
  </mergeCell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0" orientation="landscape" r:id="rId1"/>
  <rowBreaks count="1" manualBreakCount="1">
    <brk id="43" max="16383" man="1"/>
  </rowBreaks>
  <ignoredErrors>
    <ignoredError sqref="C94:G94 C80:G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5223-6976-4C6A-8CC4-1B273A95A71D}">
  <dimension ref="A1:P157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18.7109375" customWidth="1"/>
    <col min="2" max="2" width="49.28515625" customWidth="1"/>
    <col min="3" max="3" width="12.85546875" customWidth="1"/>
    <col min="4" max="4" width="14.140625" customWidth="1"/>
    <col min="5" max="6" width="13.7109375" customWidth="1"/>
    <col min="7" max="8" width="15.85546875" customWidth="1"/>
    <col min="9" max="9" width="13.140625" customWidth="1"/>
  </cols>
  <sheetData>
    <row r="1" spans="1:9" ht="18" customHeight="1" x14ac:dyDescent="0.25">
      <c r="A1" s="62" t="s">
        <v>78</v>
      </c>
      <c r="B1" s="63"/>
      <c r="C1" s="63"/>
      <c r="D1" s="63"/>
      <c r="E1" s="63"/>
      <c r="F1" s="63"/>
      <c r="G1" s="63"/>
      <c r="H1" s="63"/>
      <c r="I1" s="63"/>
    </row>
    <row r="2" spans="1:9" ht="15.75" customHeight="1" x14ac:dyDescent="0.25">
      <c r="A2" s="62" t="s">
        <v>63</v>
      </c>
      <c r="B2" s="62"/>
      <c r="C2" s="62"/>
      <c r="D2" s="62"/>
      <c r="E2" s="62"/>
      <c r="F2" s="62"/>
      <c r="G2" s="62"/>
      <c r="H2" s="62"/>
      <c r="I2" s="62"/>
    </row>
    <row r="3" spans="1:9" ht="12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2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8" customHeight="1" x14ac:dyDescent="0.25">
      <c r="A5" s="64" t="s">
        <v>0</v>
      </c>
      <c r="B5" s="64" t="s">
        <v>1</v>
      </c>
      <c r="C5" s="64" t="s">
        <v>2</v>
      </c>
      <c r="D5" s="64" t="s">
        <v>3</v>
      </c>
      <c r="E5" s="66"/>
      <c r="F5" s="66"/>
      <c r="G5" s="67" t="s">
        <v>4</v>
      </c>
      <c r="H5" s="67" t="s">
        <v>5</v>
      </c>
      <c r="I5" s="67" t="s">
        <v>6</v>
      </c>
    </row>
    <row r="6" spans="1:9" ht="23.25" customHeight="1" x14ac:dyDescent="0.25">
      <c r="A6" s="65"/>
      <c r="B6" s="65"/>
      <c r="C6" s="65"/>
      <c r="D6" s="2" t="s">
        <v>7</v>
      </c>
      <c r="E6" s="2" t="s">
        <v>8</v>
      </c>
      <c r="F6" s="2" t="s">
        <v>9</v>
      </c>
      <c r="G6" s="65"/>
      <c r="H6" s="65"/>
      <c r="I6" s="67"/>
    </row>
    <row r="7" spans="1:9" x14ac:dyDescent="0.25">
      <c r="A7" s="3">
        <v>1</v>
      </c>
      <c r="B7" s="3">
        <v>2</v>
      </c>
      <c r="C7" s="3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</row>
    <row r="8" spans="1:9" x14ac:dyDescent="0.25">
      <c r="A8" s="3" t="s">
        <v>10</v>
      </c>
      <c r="B8" s="68" t="s">
        <v>11</v>
      </c>
      <c r="C8" s="69"/>
      <c r="D8" s="69"/>
      <c r="E8" s="69"/>
      <c r="F8" s="69"/>
      <c r="G8" s="69"/>
      <c r="H8" s="69"/>
      <c r="I8" s="70"/>
    </row>
    <row r="9" spans="1:9" ht="15" customHeight="1" x14ac:dyDescent="0.25">
      <c r="A9" s="67" t="s">
        <v>65</v>
      </c>
      <c r="B9" s="4" t="str">
        <f>'7-11 ЛЕТ'!B31</f>
        <v>ЧАЙ С САХАРОМ</v>
      </c>
      <c r="C9" s="5">
        <f>'7-11 ЛЕТ'!C31</f>
        <v>200</v>
      </c>
      <c r="D9" s="6">
        <f>'7-11 ЛЕТ'!D31</f>
        <v>0.1</v>
      </c>
      <c r="E9" s="8">
        <f>'7-11 ЛЕТ'!E31</f>
        <v>0</v>
      </c>
      <c r="F9" s="8">
        <f>'7-11 ЛЕТ'!F31</f>
        <v>10</v>
      </c>
      <c r="G9" s="8">
        <f>'7-11 ЛЕТ'!G31</f>
        <v>40</v>
      </c>
      <c r="H9" s="8">
        <f>'7-11 ЛЕТ'!H31</f>
        <v>685</v>
      </c>
      <c r="I9" s="9">
        <f>'7-11 ЛЕТ'!I31</f>
        <v>2004</v>
      </c>
    </row>
    <row r="10" spans="1:9" ht="15" customHeight="1" x14ac:dyDescent="0.25">
      <c r="A10" s="67"/>
      <c r="B10" s="4" t="str">
        <f>'7-11 ЛЕТ'!B10</f>
        <v xml:space="preserve">ПЕЧЕНЬЕ </v>
      </c>
      <c r="C10" s="5">
        <f>'7-11 ЛЕТ'!C10</f>
        <v>50</v>
      </c>
      <c r="D10" s="11">
        <f>'7-11 ЛЕТ'!D10</f>
        <v>4.5</v>
      </c>
      <c r="E10" s="11">
        <f>'7-11 ЛЕТ'!E10</f>
        <v>4.2</v>
      </c>
      <c r="F10" s="11">
        <f>'7-11 ЛЕТ'!F10</f>
        <v>23.5</v>
      </c>
      <c r="G10" s="10">
        <f>'7-11 ЛЕТ'!G10</f>
        <v>150</v>
      </c>
      <c r="H10" s="10" t="str">
        <f>'7-11 ЛЕТ'!H10</f>
        <v>ПРОМ</v>
      </c>
      <c r="I10" s="5"/>
    </row>
    <row r="11" spans="1:9" ht="15" customHeight="1" x14ac:dyDescent="0.25">
      <c r="A11" s="67"/>
      <c r="B11" s="4" t="str">
        <f>'7-11 ЛЕТ'!B11</f>
        <v>ЯБЛОКО СВЕЖЕЕ</v>
      </c>
      <c r="C11" s="5">
        <f>'7-11 ЛЕТ'!C11</f>
        <v>150</v>
      </c>
      <c r="D11" s="7">
        <f>'7-11 ЛЕТ'!D11</f>
        <v>0.6</v>
      </c>
      <c r="E11" s="7">
        <f>'7-11 ЛЕТ'!E11</f>
        <v>0.6</v>
      </c>
      <c r="F11" s="7">
        <f>'7-11 ЛЕТ'!F11</f>
        <v>15.7</v>
      </c>
      <c r="G11" s="8">
        <f>'7-11 ЛЕТ'!G11</f>
        <v>70</v>
      </c>
      <c r="H11" s="8" t="str">
        <f>'7-11 ЛЕТ'!H11</f>
        <v>ТК</v>
      </c>
      <c r="I11" s="5"/>
    </row>
    <row r="12" spans="1:9" ht="15" customHeight="1" x14ac:dyDescent="0.25">
      <c r="A12" s="13" t="s">
        <v>14</v>
      </c>
      <c r="B12" s="14"/>
      <c r="C12" s="15">
        <f>SUM(C9:C11)</f>
        <v>400</v>
      </c>
      <c r="D12" s="16">
        <f>SUM(D9:D11)</f>
        <v>5.1999999999999993</v>
      </c>
      <c r="E12" s="15">
        <f>SUM(E9:E11)</f>
        <v>4.8</v>
      </c>
      <c r="F12" s="16">
        <f>SUM(F9:F11)</f>
        <v>49.2</v>
      </c>
      <c r="G12" s="15">
        <f>SUM(G9:G11)</f>
        <v>260</v>
      </c>
      <c r="H12" s="15"/>
      <c r="I12" s="17"/>
    </row>
    <row r="13" spans="1:9" ht="15" customHeight="1" x14ac:dyDescent="0.25">
      <c r="A13" s="71" t="s">
        <v>15</v>
      </c>
      <c r="B13" s="18" t="s">
        <v>16</v>
      </c>
      <c r="C13" s="5">
        <v>100</v>
      </c>
      <c r="D13" s="7">
        <v>0.8</v>
      </c>
      <c r="E13" s="7">
        <v>0.1</v>
      </c>
      <c r="F13" s="7">
        <v>3.2</v>
      </c>
      <c r="G13" s="8">
        <v>17</v>
      </c>
      <c r="H13" s="8" t="s">
        <v>17</v>
      </c>
      <c r="I13" s="5">
        <v>2022</v>
      </c>
    </row>
    <row r="14" spans="1:9" ht="23.25" customHeight="1" x14ac:dyDescent="0.25">
      <c r="A14" s="72"/>
      <c r="B14" s="19" t="s">
        <v>18</v>
      </c>
      <c r="C14" s="20">
        <v>250</v>
      </c>
      <c r="D14" s="60">
        <v>5.5</v>
      </c>
      <c r="E14" s="23">
        <v>7</v>
      </c>
      <c r="F14" s="60">
        <v>25.7</v>
      </c>
      <c r="G14" s="23">
        <v>190</v>
      </c>
      <c r="H14" s="23">
        <v>124</v>
      </c>
      <c r="I14" s="20">
        <v>2004</v>
      </c>
    </row>
    <row r="15" spans="1:9" ht="15" customHeight="1" x14ac:dyDescent="0.25">
      <c r="A15" s="72"/>
      <c r="B15" s="4" t="s">
        <v>19</v>
      </c>
      <c r="C15" s="5">
        <v>100</v>
      </c>
      <c r="D15" s="7">
        <v>9.8000000000000007</v>
      </c>
      <c r="E15" s="7">
        <v>11.5</v>
      </c>
      <c r="F15" s="7">
        <v>9.6</v>
      </c>
      <c r="G15" s="8">
        <v>184</v>
      </c>
      <c r="H15" s="8">
        <v>579</v>
      </c>
      <c r="I15" s="9">
        <v>2024</v>
      </c>
    </row>
    <row r="16" spans="1:9" ht="15" customHeight="1" x14ac:dyDescent="0.25">
      <c r="A16" s="72"/>
      <c r="B16" s="18" t="s">
        <v>20</v>
      </c>
      <c r="C16" s="5">
        <v>180</v>
      </c>
      <c r="D16" s="7">
        <v>10.1</v>
      </c>
      <c r="E16" s="7">
        <v>7.8</v>
      </c>
      <c r="F16" s="7">
        <v>45.8</v>
      </c>
      <c r="G16" s="8">
        <v>300</v>
      </c>
      <c r="H16" s="8">
        <v>297</v>
      </c>
      <c r="I16" s="5">
        <v>2004</v>
      </c>
    </row>
    <row r="17" spans="1:10" ht="15" customHeight="1" x14ac:dyDescent="0.25">
      <c r="A17" s="72"/>
      <c r="B17" s="18" t="str">
        <f>'7-11 ЛЕТ'!B17</f>
        <v>СОК ФРУКТОВЫЙ</v>
      </c>
      <c r="C17" s="5">
        <f>'7-11 ЛЕТ'!C17</f>
        <v>200</v>
      </c>
      <c r="D17" s="7">
        <f>'7-11 ЛЕТ'!D17</f>
        <v>0.1</v>
      </c>
      <c r="E17" s="8">
        <f>'7-11 ЛЕТ'!E17</f>
        <v>0</v>
      </c>
      <c r="F17" s="8">
        <f>'7-11 ЛЕТ'!F17</f>
        <v>20</v>
      </c>
      <c r="G17" s="8">
        <f>'7-11 ЛЕТ'!G17</f>
        <v>80</v>
      </c>
      <c r="H17" s="8">
        <f>'7-11 ЛЕТ'!H17</f>
        <v>686</v>
      </c>
      <c r="I17" s="5">
        <f>'7-11 ЛЕТ'!I17</f>
        <v>2004</v>
      </c>
    </row>
    <row r="18" spans="1:10" ht="15" customHeight="1" x14ac:dyDescent="0.25">
      <c r="A18" s="72"/>
      <c r="B18" s="18" t="str">
        <f>'7-11 ЛЕТ'!B18</f>
        <v xml:space="preserve">ХЛЕБ РЖАНО-ПШЕНИЧНЫЙ </v>
      </c>
      <c r="C18" s="5">
        <f>'7-11 ЛЕТ'!C18</f>
        <v>25</v>
      </c>
      <c r="D18" s="7">
        <f>'7-11 ЛЕТ'!D18</f>
        <v>2</v>
      </c>
      <c r="E18" s="8">
        <f>'7-11 ЛЕТ'!E18</f>
        <v>0.9</v>
      </c>
      <c r="F18" s="8">
        <f>'7-11 ЛЕТ'!F18</f>
        <v>10.5</v>
      </c>
      <c r="G18" s="8">
        <f>'7-11 ЛЕТ'!G18</f>
        <v>59</v>
      </c>
      <c r="H18" s="8" t="str">
        <f>'7-11 ЛЕТ'!H18</f>
        <v>ТК</v>
      </c>
      <c r="I18" s="5"/>
    </row>
    <row r="19" spans="1:10" ht="15" customHeight="1" x14ac:dyDescent="0.25">
      <c r="A19" s="72"/>
      <c r="B19" s="18" t="str">
        <f>'7-11 ЛЕТ'!B19</f>
        <v>БАТОН ПШЕНИЧНЫЙ</v>
      </c>
      <c r="C19" s="5">
        <f>'7-11 ЛЕТ'!C19</f>
        <v>25</v>
      </c>
      <c r="D19" s="8">
        <f>'7-11 ЛЕТ'!D19</f>
        <v>2</v>
      </c>
      <c r="E19" s="7">
        <f>'7-11 ЛЕТ'!E19</f>
        <v>0.8</v>
      </c>
      <c r="F19" s="8">
        <f>'7-11 ЛЕТ'!F19</f>
        <v>13.8</v>
      </c>
      <c r="G19" s="8">
        <f>'7-11 ЛЕТ'!G19</f>
        <v>71</v>
      </c>
      <c r="H19" s="8" t="str">
        <f>'7-11 ЛЕТ'!H19</f>
        <v>ТК</v>
      </c>
      <c r="I19" s="5"/>
    </row>
    <row r="20" spans="1:10" ht="15" customHeight="1" x14ac:dyDescent="0.25">
      <c r="A20" s="24" t="s">
        <v>22</v>
      </c>
      <c r="B20" s="25"/>
      <c r="C20" s="15">
        <f>SUM(C13:C19)</f>
        <v>880</v>
      </c>
      <c r="D20" s="15">
        <f t="shared" ref="D20:G20" si="0">SUM(D13:D19)</f>
        <v>30.300000000000004</v>
      </c>
      <c r="E20" s="15">
        <f t="shared" si="0"/>
        <v>28.1</v>
      </c>
      <c r="F20" s="15">
        <f t="shared" si="0"/>
        <v>128.6</v>
      </c>
      <c r="G20" s="15">
        <f t="shared" si="0"/>
        <v>901</v>
      </c>
      <c r="H20" s="15"/>
      <c r="I20" s="26"/>
    </row>
    <row r="21" spans="1:10" ht="15" customHeight="1" x14ac:dyDescent="0.25">
      <c r="A21" s="24" t="s">
        <v>23</v>
      </c>
      <c r="B21" s="25"/>
      <c r="C21" s="15"/>
      <c r="D21" s="16">
        <f>D12+D20</f>
        <v>35.5</v>
      </c>
      <c r="E21" s="16">
        <f>E12+E20</f>
        <v>32.9</v>
      </c>
      <c r="F21" s="16">
        <f>F12+F20</f>
        <v>177.8</v>
      </c>
      <c r="G21" s="27">
        <f>G12+G20</f>
        <v>1161</v>
      </c>
      <c r="H21" s="27"/>
      <c r="I21" s="26"/>
    </row>
    <row r="22" spans="1:10" ht="15" customHeight="1" x14ac:dyDescent="0.25">
      <c r="A22" s="3" t="s">
        <v>24</v>
      </c>
      <c r="B22" s="28"/>
      <c r="C22" s="28"/>
      <c r="D22" s="29"/>
      <c r="E22" s="30"/>
      <c r="F22" s="30"/>
      <c r="G22" s="30"/>
      <c r="H22" s="30"/>
      <c r="I22" s="30"/>
    </row>
    <row r="23" spans="1:10" ht="15" customHeight="1" x14ac:dyDescent="0.25">
      <c r="A23" s="67" t="s">
        <v>65</v>
      </c>
      <c r="B23" s="18" t="str">
        <f>'7-11 ЛЕТ'!B44</f>
        <v>ЧАЙ С ЛИМОНОМ И САХАРОМ</v>
      </c>
      <c r="C23" s="5">
        <f>'7-11 ЛЕТ'!C44</f>
        <v>205</v>
      </c>
      <c r="D23" s="7">
        <f>'7-11 ЛЕТ'!D44</f>
        <v>0.1</v>
      </c>
      <c r="E23" s="8">
        <f>'7-11 ЛЕТ'!E44</f>
        <v>0</v>
      </c>
      <c r="F23" s="8">
        <f>'7-11 ЛЕТ'!F44</f>
        <v>15</v>
      </c>
      <c r="G23" s="8">
        <f>'7-11 ЛЕТ'!G44</f>
        <v>60</v>
      </c>
      <c r="H23" s="8">
        <f>'7-11 ЛЕТ'!H44</f>
        <v>686</v>
      </c>
      <c r="I23" s="5">
        <f>'7-11 ЛЕТ'!I44</f>
        <v>2004</v>
      </c>
    </row>
    <row r="24" spans="1:10" ht="15" customHeight="1" x14ac:dyDescent="0.25">
      <c r="A24" s="67"/>
      <c r="B24" s="31" t="str">
        <f>'7-11 ЛЕТ'!B24</f>
        <v>БУЛОЧКА С МАКОМ</v>
      </c>
      <c r="C24" s="5">
        <f>'7-11 ЛЕТ'!C24</f>
        <v>60</v>
      </c>
      <c r="D24" s="11">
        <f>'7-11 ЛЕТ'!D24</f>
        <v>4.9000000000000004</v>
      </c>
      <c r="E24" s="11">
        <f>'7-11 ЛЕТ'!E24</f>
        <v>7.2</v>
      </c>
      <c r="F24" s="8">
        <f>'7-11 ЛЕТ'!F24</f>
        <v>31</v>
      </c>
      <c r="G24" s="10">
        <f>'7-11 ЛЕТ'!G24</f>
        <v>186</v>
      </c>
      <c r="H24" s="10">
        <f>'7-11 ЛЕТ'!H24</f>
        <v>553</v>
      </c>
      <c r="I24" s="5">
        <f>'7-11 ЛЕТ'!I24</f>
        <v>2016</v>
      </c>
    </row>
    <row r="25" spans="1:10" ht="15" customHeight="1" x14ac:dyDescent="0.25">
      <c r="A25" s="67"/>
      <c r="B25" s="18" t="str">
        <f>'7-11 ЛЕТ'!B25</f>
        <v>МАНДАРИН СВЕЖИЙ</v>
      </c>
      <c r="C25" s="5">
        <f>'7-11 ЛЕТ'!C25</f>
        <v>100</v>
      </c>
      <c r="D25" s="7">
        <f>'7-11 ЛЕТ'!D25</f>
        <v>0.9</v>
      </c>
      <c r="E25" s="7">
        <f>'7-11 ЛЕТ'!E25</f>
        <v>0.2</v>
      </c>
      <c r="F25" s="11">
        <f>'7-11 ЛЕТ'!F25</f>
        <v>8.3000000000000007</v>
      </c>
      <c r="G25" s="8">
        <f>'7-11 ЛЕТ'!G25</f>
        <v>38</v>
      </c>
      <c r="H25" s="8" t="str">
        <f>'7-11 ЛЕТ'!H25</f>
        <v>ТК</v>
      </c>
      <c r="I25" s="5"/>
    </row>
    <row r="26" spans="1:10" ht="15" customHeight="1" x14ac:dyDescent="0.25">
      <c r="A26" s="32" t="s">
        <v>14</v>
      </c>
      <c r="B26" s="25"/>
      <c r="C26" s="15">
        <f>SUM(C23:C25)</f>
        <v>365</v>
      </c>
      <c r="D26" s="15">
        <f>SUM(D23:D25)</f>
        <v>5.9</v>
      </c>
      <c r="E26" s="15">
        <f>SUM(E23:E25)</f>
        <v>7.4</v>
      </c>
      <c r="F26" s="15">
        <f>SUM(F23:F25)</f>
        <v>54.3</v>
      </c>
      <c r="G26" s="15">
        <f>SUM(G23:G25)</f>
        <v>284</v>
      </c>
      <c r="H26" s="15"/>
      <c r="I26" s="17"/>
    </row>
    <row r="27" spans="1:10" ht="15" customHeight="1" x14ac:dyDescent="0.25">
      <c r="A27" s="71" t="s">
        <v>15</v>
      </c>
      <c r="B27" s="18" t="s">
        <v>25</v>
      </c>
      <c r="C27" s="5">
        <v>100</v>
      </c>
      <c r="D27" s="7">
        <v>1.5</v>
      </c>
      <c r="E27" s="7">
        <v>9.1999999999999993</v>
      </c>
      <c r="F27" s="7">
        <v>10.8</v>
      </c>
      <c r="G27" s="8">
        <v>133</v>
      </c>
      <c r="H27" s="8" t="s">
        <v>26</v>
      </c>
      <c r="I27" s="5">
        <v>2022</v>
      </c>
    </row>
    <row r="28" spans="1:10" ht="15" customHeight="1" x14ac:dyDescent="0.25">
      <c r="A28" s="72"/>
      <c r="B28" s="33" t="s">
        <v>70</v>
      </c>
      <c r="C28" s="5">
        <v>250</v>
      </c>
      <c r="D28" s="7">
        <v>2.7</v>
      </c>
      <c r="E28" s="7">
        <v>4.8</v>
      </c>
      <c r="F28" s="7">
        <v>30.6</v>
      </c>
      <c r="G28" s="8">
        <v>179</v>
      </c>
      <c r="H28" s="8">
        <v>300</v>
      </c>
      <c r="I28" s="5">
        <v>2024</v>
      </c>
    </row>
    <row r="29" spans="1:10" ht="15" customHeight="1" x14ac:dyDescent="0.25">
      <c r="A29" s="72"/>
      <c r="B29" s="18" t="s">
        <v>27</v>
      </c>
      <c r="C29" s="5">
        <v>100</v>
      </c>
      <c r="D29" s="7">
        <v>15.8</v>
      </c>
      <c r="E29" s="7">
        <v>10.199999999999999</v>
      </c>
      <c r="F29" s="7">
        <v>15.3</v>
      </c>
      <c r="G29" s="8">
        <v>220</v>
      </c>
      <c r="H29" s="8">
        <v>542</v>
      </c>
      <c r="I29" s="5">
        <v>2024</v>
      </c>
    </row>
    <row r="30" spans="1:10" ht="15" customHeight="1" x14ac:dyDescent="0.25">
      <c r="A30" s="72"/>
      <c r="B30" s="18" t="s">
        <v>28</v>
      </c>
      <c r="C30" s="5">
        <v>180</v>
      </c>
      <c r="D30" s="7">
        <v>3.7</v>
      </c>
      <c r="E30" s="7">
        <v>5.0999999999999996</v>
      </c>
      <c r="F30" s="7">
        <v>30.4</v>
      </c>
      <c r="G30" s="8">
        <v>185</v>
      </c>
      <c r="H30" s="8">
        <v>737</v>
      </c>
      <c r="I30" s="5">
        <v>2024</v>
      </c>
    </row>
    <row r="31" spans="1:10" ht="15" customHeight="1" x14ac:dyDescent="0.25">
      <c r="A31" s="72"/>
      <c r="B31" s="18" t="str">
        <f>'7-11 ЛЕТ'!B31</f>
        <v>ЧАЙ С САХАРОМ</v>
      </c>
      <c r="C31" s="5">
        <f>'7-11 ЛЕТ'!C31</f>
        <v>200</v>
      </c>
      <c r="D31" s="7">
        <f>'7-11 ЛЕТ'!D31</f>
        <v>0.1</v>
      </c>
      <c r="E31" s="8">
        <f>'7-11 ЛЕТ'!E31</f>
        <v>0</v>
      </c>
      <c r="F31" s="8">
        <f>'7-11 ЛЕТ'!F31</f>
        <v>10</v>
      </c>
      <c r="G31" s="8">
        <f>'7-11 ЛЕТ'!G31</f>
        <v>40</v>
      </c>
      <c r="H31" s="8">
        <f>'7-11 ЛЕТ'!H31</f>
        <v>685</v>
      </c>
      <c r="I31" s="5">
        <f>'7-11 ЛЕТ'!I31</f>
        <v>2004</v>
      </c>
      <c r="J31" s="34"/>
    </row>
    <row r="32" spans="1:10" ht="15" customHeight="1" x14ac:dyDescent="0.25">
      <c r="A32" s="72"/>
      <c r="B32" s="18" t="str">
        <f>'7-11 ЛЕТ'!B32</f>
        <v xml:space="preserve">ХЛЕБ РЖАНО-ПШЕНИЧНЫЙ </v>
      </c>
      <c r="C32" s="5">
        <f>'7-11 ЛЕТ'!C32</f>
        <v>25</v>
      </c>
      <c r="D32" s="7">
        <f>'7-11 ЛЕТ'!D32</f>
        <v>2</v>
      </c>
      <c r="E32" s="8">
        <f>'7-11 ЛЕТ'!E32</f>
        <v>0.9</v>
      </c>
      <c r="F32" s="8">
        <f>'7-11 ЛЕТ'!F32</f>
        <v>10.5</v>
      </c>
      <c r="G32" s="8">
        <f>'7-11 ЛЕТ'!G32</f>
        <v>59</v>
      </c>
      <c r="H32" s="8" t="str">
        <f>'7-11 ЛЕТ'!H32</f>
        <v>ТК</v>
      </c>
      <c r="I32" s="5"/>
      <c r="J32" s="34"/>
    </row>
    <row r="33" spans="1:9" ht="15" customHeight="1" x14ac:dyDescent="0.25">
      <c r="A33" s="72"/>
      <c r="B33" s="18" t="str">
        <f>'7-11 ЛЕТ'!B33</f>
        <v>БАТОН ПШЕНИЧНЫЙ</v>
      </c>
      <c r="C33" s="5">
        <f>'7-11 ЛЕТ'!C33</f>
        <v>25</v>
      </c>
      <c r="D33" s="8">
        <f>'7-11 ЛЕТ'!D33</f>
        <v>2</v>
      </c>
      <c r="E33" s="7">
        <f>'7-11 ЛЕТ'!E33</f>
        <v>0.8</v>
      </c>
      <c r="F33" s="8">
        <f>'7-11 ЛЕТ'!F33</f>
        <v>13.8</v>
      </c>
      <c r="G33" s="8">
        <f>'7-11 ЛЕТ'!G33</f>
        <v>71</v>
      </c>
      <c r="H33" s="8" t="str">
        <f>'7-11 ЛЕТ'!H33</f>
        <v>ТК</v>
      </c>
      <c r="I33" s="5"/>
    </row>
    <row r="34" spans="1:9" ht="15" customHeight="1" x14ac:dyDescent="0.25">
      <c r="A34" s="24" t="s">
        <v>22</v>
      </c>
      <c r="B34" s="25"/>
      <c r="C34" s="15">
        <f>SUM(C27:C33)</f>
        <v>880</v>
      </c>
      <c r="D34" s="16">
        <f>SUM(D27:D33)</f>
        <v>27.8</v>
      </c>
      <c r="E34" s="27">
        <f>SUM(E27:E33)</f>
        <v>30.999999999999996</v>
      </c>
      <c r="F34" s="16">
        <f>SUM(F27:F33)</f>
        <v>121.39999999999999</v>
      </c>
      <c r="G34" s="15">
        <f>SUM(G27:G33)</f>
        <v>887</v>
      </c>
      <c r="H34" s="15"/>
      <c r="I34" s="26"/>
    </row>
    <row r="35" spans="1:9" ht="15" customHeight="1" x14ac:dyDescent="0.25">
      <c r="A35" s="24" t="s">
        <v>23</v>
      </c>
      <c r="B35" s="25"/>
      <c r="C35" s="15"/>
      <c r="D35" s="16">
        <f>D26+D34</f>
        <v>33.700000000000003</v>
      </c>
      <c r="E35" s="16">
        <f>E26+E34</f>
        <v>38.4</v>
      </c>
      <c r="F35" s="16">
        <f>F26+F34</f>
        <v>175.7</v>
      </c>
      <c r="G35" s="27">
        <f>G26+G34</f>
        <v>1171</v>
      </c>
      <c r="H35" s="27"/>
      <c r="I35" s="26"/>
    </row>
    <row r="36" spans="1:9" ht="15" customHeight="1" x14ac:dyDescent="0.25">
      <c r="A36" s="3" t="s">
        <v>29</v>
      </c>
      <c r="B36" s="35"/>
      <c r="C36" s="35"/>
      <c r="D36" s="35"/>
      <c r="E36" s="35"/>
      <c r="F36" s="35"/>
      <c r="G36" s="35"/>
      <c r="H36" s="35"/>
      <c r="I36" s="35"/>
    </row>
    <row r="37" spans="1:9" ht="15" customHeight="1" x14ac:dyDescent="0.25">
      <c r="A37" s="67" t="s">
        <v>65</v>
      </c>
      <c r="B37" s="18" t="str">
        <f t="shared" ref="B37:I37" si="1">B9</f>
        <v>ЧАЙ С САХАРОМ</v>
      </c>
      <c r="C37" s="5">
        <f t="shared" si="1"/>
        <v>200</v>
      </c>
      <c r="D37" s="11">
        <f t="shared" si="1"/>
        <v>0.1</v>
      </c>
      <c r="E37" s="10">
        <f t="shared" si="1"/>
        <v>0</v>
      </c>
      <c r="F37" s="10">
        <f t="shared" si="1"/>
        <v>10</v>
      </c>
      <c r="G37" s="10">
        <f t="shared" si="1"/>
        <v>40</v>
      </c>
      <c r="H37" s="10">
        <f t="shared" si="1"/>
        <v>685</v>
      </c>
      <c r="I37" s="9">
        <f t="shared" si="1"/>
        <v>2004</v>
      </c>
    </row>
    <row r="38" spans="1:9" ht="15" customHeight="1" x14ac:dyDescent="0.25">
      <c r="A38" s="67"/>
      <c r="B38" s="18" t="str">
        <f>'7-11 ЛЕТ'!B38</f>
        <v>ПРЯНИК</v>
      </c>
      <c r="C38" s="5">
        <f>'7-11 ЛЕТ'!C38</f>
        <v>45</v>
      </c>
      <c r="D38" s="11">
        <f>'7-11 ЛЕТ'!D38</f>
        <v>2.7</v>
      </c>
      <c r="E38" s="11">
        <f>'7-11 ЛЕТ'!E38</f>
        <v>2.8</v>
      </c>
      <c r="F38" s="11">
        <f>'7-11 ЛЕТ'!F38</f>
        <v>32.4</v>
      </c>
      <c r="G38" s="10">
        <f>'7-11 ЛЕТ'!G38</f>
        <v>165</v>
      </c>
      <c r="H38" s="10" t="str">
        <f>'7-11 ЛЕТ'!H38</f>
        <v>ПРОМ</v>
      </c>
      <c r="I38" s="9"/>
    </row>
    <row r="39" spans="1:9" ht="15" customHeight="1" x14ac:dyDescent="0.25">
      <c r="A39" s="67"/>
      <c r="B39" s="4" t="str">
        <f>'7-11 ЛЕТ'!B39</f>
        <v>ГРУША СВЕЖАЯ</v>
      </c>
      <c r="C39" s="5">
        <f>'7-11 ЛЕТ'!C39</f>
        <v>180</v>
      </c>
      <c r="D39" s="11">
        <f>'7-11 ЛЕТ'!D39</f>
        <v>0.7</v>
      </c>
      <c r="E39" s="10">
        <f>'7-11 ЛЕТ'!E39</f>
        <v>0.6</v>
      </c>
      <c r="F39" s="10">
        <f>'7-11 ЛЕТ'!F39</f>
        <v>16.5</v>
      </c>
      <c r="G39" s="10">
        <f>'7-11 ЛЕТ'!G39</f>
        <v>75</v>
      </c>
      <c r="H39" s="10" t="str">
        <f>'7-11 ЛЕТ'!H39</f>
        <v>ТК</v>
      </c>
      <c r="I39" s="5"/>
    </row>
    <row r="40" spans="1:9" x14ac:dyDescent="0.25">
      <c r="A40" s="24" t="s">
        <v>14</v>
      </c>
      <c r="B40" s="25"/>
      <c r="C40" s="15">
        <f>SUM(C37:C39)</f>
        <v>425</v>
      </c>
      <c r="D40" s="16">
        <f>SUM(D37:D39)</f>
        <v>3.5</v>
      </c>
      <c r="E40" s="15">
        <f>SUM(E37:E39)</f>
        <v>3.4</v>
      </c>
      <c r="F40" s="15">
        <f>SUM(F37:F39)</f>
        <v>58.9</v>
      </c>
      <c r="G40" s="27">
        <f>SUM(G37:G39)</f>
        <v>280</v>
      </c>
      <c r="H40" s="27"/>
      <c r="I40" s="17"/>
    </row>
    <row r="41" spans="1:9" ht="15" customHeight="1" x14ac:dyDescent="0.25">
      <c r="A41" s="71" t="s">
        <v>15</v>
      </c>
      <c r="B41" s="18" t="s">
        <v>31</v>
      </c>
      <c r="C41" s="5">
        <v>100</v>
      </c>
      <c r="D41" s="7">
        <v>1.7</v>
      </c>
      <c r="E41" s="8">
        <v>7</v>
      </c>
      <c r="F41" s="7">
        <v>13.8</v>
      </c>
      <c r="G41" s="8">
        <v>126</v>
      </c>
      <c r="H41" s="8">
        <v>113</v>
      </c>
      <c r="I41" s="5">
        <v>2024</v>
      </c>
    </row>
    <row r="42" spans="1:9" ht="15" customHeight="1" x14ac:dyDescent="0.25">
      <c r="A42" s="72"/>
      <c r="B42" s="18" t="s">
        <v>32</v>
      </c>
      <c r="C42" s="5">
        <v>250</v>
      </c>
      <c r="D42" s="7">
        <v>7.4</v>
      </c>
      <c r="E42" s="7">
        <v>6.2</v>
      </c>
      <c r="F42" s="7">
        <v>30.6</v>
      </c>
      <c r="G42" s="8">
        <v>210</v>
      </c>
      <c r="H42" s="8">
        <v>288</v>
      </c>
      <c r="I42" s="9">
        <v>2024</v>
      </c>
    </row>
    <row r="43" spans="1:9" ht="15" customHeight="1" x14ac:dyDescent="0.25">
      <c r="A43" s="72"/>
      <c r="B43" s="18" t="s">
        <v>33</v>
      </c>
      <c r="C43" s="5">
        <v>250</v>
      </c>
      <c r="D43" s="7">
        <v>18.5</v>
      </c>
      <c r="E43" s="7">
        <v>17.2</v>
      </c>
      <c r="F43" s="8">
        <v>49</v>
      </c>
      <c r="G43" s="8">
        <v>430</v>
      </c>
      <c r="H43" s="8">
        <v>671</v>
      </c>
      <c r="I43" s="5">
        <v>2024</v>
      </c>
    </row>
    <row r="44" spans="1:9" ht="15" customHeight="1" x14ac:dyDescent="0.25">
      <c r="A44" s="72"/>
      <c r="B44" s="18" t="str">
        <f>'7-11 ЛЕТ'!B44</f>
        <v>ЧАЙ С ЛИМОНОМ И САХАРОМ</v>
      </c>
      <c r="C44" s="5">
        <f>'7-11 ЛЕТ'!C44</f>
        <v>205</v>
      </c>
      <c r="D44" s="7">
        <f>'7-11 ЛЕТ'!D44</f>
        <v>0.1</v>
      </c>
      <c r="E44" s="8">
        <f>'7-11 ЛЕТ'!E44</f>
        <v>0</v>
      </c>
      <c r="F44" s="8">
        <f>'7-11 ЛЕТ'!F44</f>
        <v>15</v>
      </c>
      <c r="G44" s="8">
        <f>'7-11 ЛЕТ'!G44</f>
        <v>60</v>
      </c>
      <c r="H44" s="8">
        <f>'7-11 ЛЕТ'!H44</f>
        <v>686</v>
      </c>
      <c r="I44" s="5">
        <f>'7-11 ЛЕТ'!I44</f>
        <v>2004</v>
      </c>
    </row>
    <row r="45" spans="1:9" ht="15" customHeight="1" x14ac:dyDescent="0.25">
      <c r="A45" s="72"/>
      <c r="B45" s="18" t="str">
        <f>'7-11 ЛЕТ'!B45</f>
        <v xml:space="preserve">ХЛЕБ РЖАНО-ПШЕНИЧНЫЙ </v>
      </c>
      <c r="C45" s="5">
        <f>'7-11 ЛЕТ'!C45</f>
        <v>25</v>
      </c>
      <c r="D45" s="12">
        <f>'7-11 ЛЕТ'!D45</f>
        <v>2</v>
      </c>
      <c r="E45" s="6">
        <f>'7-11 ЛЕТ'!E45</f>
        <v>0.9</v>
      </c>
      <c r="F45" s="6">
        <f>'7-11 ЛЕТ'!F45</f>
        <v>10.5</v>
      </c>
      <c r="G45" s="12">
        <f>'7-11 ЛЕТ'!G45</f>
        <v>59</v>
      </c>
      <c r="H45" s="12"/>
      <c r="I45" s="5"/>
    </row>
    <row r="46" spans="1:9" ht="15" customHeight="1" x14ac:dyDescent="0.25">
      <c r="A46" s="72"/>
      <c r="B46" s="18" t="str">
        <f>'7-11 ЛЕТ'!B46</f>
        <v>БАТОН ПШЕНИЧНЫЙ</v>
      </c>
      <c r="C46" s="5">
        <f>'7-11 ЛЕТ'!C46</f>
        <v>25</v>
      </c>
      <c r="D46" s="8">
        <f>'7-11 ЛЕТ'!D46</f>
        <v>2</v>
      </c>
      <c r="E46" s="7">
        <f>'7-11 ЛЕТ'!E46</f>
        <v>0.8</v>
      </c>
      <c r="F46" s="7">
        <f>'7-11 ЛЕТ'!F46</f>
        <v>13.8</v>
      </c>
      <c r="G46" s="8">
        <f>'7-11 ЛЕТ'!G46</f>
        <v>71</v>
      </c>
      <c r="H46" s="8"/>
      <c r="I46" s="5"/>
    </row>
    <row r="47" spans="1:9" ht="15" customHeight="1" x14ac:dyDescent="0.25">
      <c r="A47" s="24" t="s">
        <v>22</v>
      </c>
      <c r="B47" s="25"/>
      <c r="C47" s="15">
        <f>SUM(C41:C46)</f>
        <v>855</v>
      </c>
      <c r="D47" s="16">
        <f>SUM(D41:D46)</f>
        <v>31.700000000000003</v>
      </c>
      <c r="E47" s="15">
        <f>SUM(E41:E46)</f>
        <v>32.099999999999994</v>
      </c>
      <c r="F47" s="15">
        <f>SUM(F41:F46)</f>
        <v>132.70000000000002</v>
      </c>
      <c r="G47" s="27">
        <f>SUM(G41:G46)</f>
        <v>956</v>
      </c>
      <c r="H47" s="27"/>
      <c r="I47" s="26"/>
    </row>
    <row r="48" spans="1:9" ht="15" customHeight="1" x14ac:dyDescent="0.25">
      <c r="A48" s="24" t="s">
        <v>23</v>
      </c>
      <c r="B48" s="25"/>
      <c r="C48" s="15"/>
      <c r="D48" s="16">
        <f>D40+D47</f>
        <v>35.200000000000003</v>
      </c>
      <c r="E48" s="16">
        <f>E40+E47</f>
        <v>35.499999999999993</v>
      </c>
      <c r="F48" s="16">
        <f>F40+F47</f>
        <v>191.60000000000002</v>
      </c>
      <c r="G48" s="27">
        <f>G40+G47</f>
        <v>1236</v>
      </c>
      <c r="H48" s="27"/>
      <c r="I48" s="26"/>
    </row>
    <row r="49" spans="1:10" ht="15" customHeight="1" x14ac:dyDescent="0.25">
      <c r="A49" s="3" t="s">
        <v>34</v>
      </c>
      <c r="B49" s="28"/>
      <c r="C49" s="36"/>
      <c r="D49" s="36"/>
      <c r="E49" s="36"/>
      <c r="F49" s="36"/>
      <c r="G49" s="36"/>
      <c r="H49" s="36"/>
      <c r="I49" s="36"/>
    </row>
    <row r="50" spans="1:10" ht="15" customHeight="1" x14ac:dyDescent="0.25">
      <c r="A50" s="67" t="s">
        <v>65</v>
      </c>
      <c r="B50" s="18" t="str">
        <f t="shared" ref="B50:I50" si="2">B37</f>
        <v>ЧАЙ С САХАРОМ</v>
      </c>
      <c r="C50" s="5">
        <f t="shared" si="2"/>
        <v>200</v>
      </c>
      <c r="D50" s="5">
        <f t="shared" si="2"/>
        <v>0.1</v>
      </c>
      <c r="E50" s="5">
        <f t="shared" si="2"/>
        <v>0</v>
      </c>
      <c r="F50" s="5">
        <f t="shared" si="2"/>
        <v>10</v>
      </c>
      <c r="G50" s="5">
        <f t="shared" si="2"/>
        <v>40</v>
      </c>
      <c r="H50" s="5">
        <f t="shared" si="2"/>
        <v>685</v>
      </c>
      <c r="I50" s="5">
        <f t="shared" si="2"/>
        <v>2004</v>
      </c>
    </row>
    <row r="51" spans="1:10" ht="15" customHeight="1" x14ac:dyDescent="0.25">
      <c r="A51" s="67"/>
      <c r="B51" s="18" t="str">
        <f>'7-11 ЛЕТ'!B51</f>
        <v>БУЛОЧКА ДОМАШНЯЯ</v>
      </c>
      <c r="C51" s="5">
        <f>'7-11 ЛЕТ'!C51</f>
        <v>60</v>
      </c>
      <c r="D51" s="7">
        <f>'7-11 ЛЕТ'!D51</f>
        <v>4.5</v>
      </c>
      <c r="E51" s="7">
        <f>'7-11 ЛЕТ'!E51</f>
        <v>7.8</v>
      </c>
      <c r="F51" s="7">
        <f>'7-11 ЛЕТ'!F51</f>
        <v>36.200000000000003</v>
      </c>
      <c r="G51" s="8">
        <f>'7-11 ЛЕТ'!G51</f>
        <v>232</v>
      </c>
      <c r="H51" s="8">
        <f>'7-11 ЛЕТ'!H51</f>
        <v>540</v>
      </c>
      <c r="I51" s="5">
        <f>'7-11 ЛЕТ'!I51</f>
        <v>2016</v>
      </c>
    </row>
    <row r="52" spans="1:10" ht="15" customHeight="1" x14ac:dyDescent="0.25">
      <c r="A52" s="67"/>
      <c r="B52" s="4" t="str">
        <f>'7-11 ЛЕТ'!B52</f>
        <v>ЯБЛОКО СВЕЖЕЕ</v>
      </c>
      <c r="C52" s="9">
        <f>'7-11 ЛЕТ'!C52</f>
        <v>150</v>
      </c>
      <c r="D52" s="9">
        <f>'7-11 ЛЕТ'!D52</f>
        <v>0.6</v>
      </c>
      <c r="E52" s="9">
        <f>'7-11 ЛЕТ'!E52</f>
        <v>0.6</v>
      </c>
      <c r="F52" s="78">
        <f>'7-11 ЛЕТ'!F52</f>
        <v>15.7</v>
      </c>
      <c r="G52" s="9">
        <f>'7-11 ЛЕТ'!G52</f>
        <v>70</v>
      </c>
      <c r="H52" s="9" t="str">
        <f>'7-11 ЛЕТ'!H52</f>
        <v>ТК</v>
      </c>
      <c r="I52" s="9"/>
    </row>
    <row r="53" spans="1:10" ht="15" customHeight="1" x14ac:dyDescent="0.25">
      <c r="A53" s="24" t="s">
        <v>14</v>
      </c>
      <c r="B53" s="25"/>
      <c r="C53" s="15">
        <f>SUM(C49:C52)</f>
        <v>410</v>
      </c>
      <c r="D53" s="16">
        <f>SUM(D49:D52)</f>
        <v>5.1999999999999993</v>
      </c>
      <c r="E53" s="16">
        <f>SUM(E49:E52)</f>
        <v>8.4</v>
      </c>
      <c r="F53" s="15">
        <f>SUM(F49:F52)</f>
        <v>61.900000000000006</v>
      </c>
      <c r="G53" s="27">
        <f>SUM(G49:G52)</f>
        <v>342</v>
      </c>
      <c r="H53" s="27"/>
      <c r="I53" s="17"/>
    </row>
    <row r="54" spans="1:10" ht="15" customHeight="1" x14ac:dyDescent="0.25">
      <c r="A54" s="71" t="s">
        <v>15</v>
      </c>
      <c r="B54" s="18" t="s">
        <v>36</v>
      </c>
      <c r="C54" s="5">
        <v>100</v>
      </c>
      <c r="D54" s="7">
        <v>0.8</v>
      </c>
      <c r="E54" s="7">
        <v>0.2</v>
      </c>
      <c r="F54" s="7">
        <v>1.7</v>
      </c>
      <c r="G54" s="8">
        <v>11</v>
      </c>
      <c r="H54" s="8">
        <v>248</v>
      </c>
      <c r="I54" s="5">
        <v>2024</v>
      </c>
    </row>
    <row r="55" spans="1:10" ht="23.25" customHeight="1" x14ac:dyDescent="0.25">
      <c r="A55" s="72"/>
      <c r="B55" s="19" t="s">
        <v>37</v>
      </c>
      <c r="C55" s="37">
        <v>250</v>
      </c>
      <c r="D55" s="38">
        <v>5.5</v>
      </c>
      <c r="E55" s="38">
        <v>6.2</v>
      </c>
      <c r="F55" s="38">
        <v>35.6</v>
      </c>
      <c r="G55" s="39">
        <v>225</v>
      </c>
      <c r="H55" s="39">
        <v>264</v>
      </c>
      <c r="I55" s="37">
        <v>2024</v>
      </c>
    </row>
    <row r="56" spans="1:10" ht="15" customHeight="1" x14ac:dyDescent="0.25">
      <c r="A56" s="72"/>
      <c r="B56" s="18" t="s">
        <v>38</v>
      </c>
      <c r="C56" s="5">
        <v>250</v>
      </c>
      <c r="D56" s="7">
        <v>20.8</v>
      </c>
      <c r="E56" s="7">
        <v>22.3</v>
      </c>
      <c r="F56" s="7">
        <v>50.6</v>
      </c>
      <c r="G56" s="8">
        <v>505</v>
      </c>
      <c r="H56" s="8">
        <v>580</v>
      </c>
      <c r="I56" s="5">
        <v>2024</v>
      </c>
    </row>
    <row r="57" spans="1:10" ht="15" customHeight="1" x14ac:dyDescent="0.25">
      <c r="A57" s="72"/>
      <c r="B57" s="18" t="s">
        <v>39</v>
      </c>
      <c r="C57" s="5">
        <v>200</v>
      </c>
      <c r="D57" s="7">
        <v>0.1</v>
      </c>
      <c r="E57" s="7">
        <v>0.2</v>
      </c>
      <c r="F57" s="8">
        <v>20</v>
      </c>
      <c r="G57" s="8">
        <v>82</v>
      </c>
      <c r="H57" s="8">
        <v>699</v>
      </c>
      <c r="I57" s="5">
        <v>2004</v>
      </c>
      <c r="J57" s="34"/>
    </row>
    <row r="58" spans="1:10" ht="15" customHeight="1" x14ac:dyDescent="0.25">
      <c r="A58" s="72"/>
      <c r="B58" s="18" t="str">
        <f t="shared" ref="B58:G59" si="3">B45</f>
        <v xml:space="preserve">ХЛЕБ РЖАНО-ПШЕНИЧНЫЙ </v>
      </c>
      <c r="C58" s="5">
        <f t="shared" si="3"/>
        <v>25</v>
      </c>
      <c r="D58" s="8">
        <f t="shared" si="3"/>
        <v>2</v>
      </c>
      <c r="E58" s="7">
        <f t="shared" si="3"/>
        <v>0.9</v>
      </c>
      <c r="F58" s="7">
        <f t="shared" si="3"/>
        <v>10.5</v>
      </c>
      <c r="G58" s="8">
        <f t="shared" si="3"/>
        <v>59</v>
      </c>
      <c r="H58" s="8"/>
      <c r="I58" s="5"/>
      <c r="J58" s="34"/>
    </row>
    <row r="59" spans="1:10" ht="15" customHeight="1" x14ac:dyDescent="0.25">
      <c r="A59" s="72"/>
      <c r="B59" s="18" t="str">
        <f t="shared" si="3"/>
        <v>БАТОН ПШЕНИЧНЫЙ</v>
      </c>
      <c r="C59" s="5">
        <f t="shared" si="3"/>
        <v>25</v>
      </c>
      <c r="D59" s="8">
        <f t="shared" si="3"/>
        <v>2</v>
      </c>
      <c r="E59" s="7">
        <f t="shared" si="3"/>
        <v>0.8</v>
      </c>
      <c r="F59" s="7">
        <f t="shared" si="3"/>
        <v>13.8</v>
      </c>
      <c r="G59" s="8">
        <f t="shared" si="3"/>
        <v>71</v>
      </c>
      <c r="H59" s="8"/>
      <c r="I59" s="5"/>
    </row>
    <row r="60" spans="1:10" ht="15" customHeight="1" x14ac:dyDescent="0.25">
      <c r="A60" s="24" t="s">
        <v>22</v>
      </c>
      <c r="B60" s="25"/>
      <c r="C60" s="15">
        <f>SUM(C54:C59)</f>
        <v>850</v>
      </c>
      <c r="D60" s="16">
        <f>SUM(D54:D59)</f>
        <v>31.200000000000003</v>
      </c>
      <c r="E60" s="15">
        <f>SUM(E54:E59)</f>
        <v>30.6</v>
      </c>
      <c r="F60" s="27">
        <f>SUM(F54:F59)</f>
        <v>132.20000000000002</v>
      </c>
      <c r="G60" s="27">
        <f>SUM(G54:G59)</f>
        <v>953</v>
      </c>
      <c r="H60" s="27"/>
      <c r="I60" s="26"/>
    </row>
    <row r="61" spans="1:10" ht="15" customHeight="1" x14ac:dyDescent="0.25">
      <c r="A61" s="24" t="s">
        <v>23</v>
      </c>
      <c r="B61" s="25"/>
      <c r="C61" s="15"/>
      <c r="D61" s="16">
        <f>D53+D60</f>
        <v>36.400000000000006</v>
      </c>
      <c r="E61" s="27">
        <f>E53+E60</f>
        <v>39</v>
      </c>
      <c r="F61" s="16">
        <f>F53+F60</f>
        <v>194.10000000000002</v>
      </c>
      <c r="G61" s="27">
        <f>G53+G60</f>
        <v>1295</v>
      </c>
      <c r="H61" s="27"/>
      <c r="I61" s="26"/>
    </row>
    <row r="62" spans="1:10" ht="15" customHeight="1" x14ac:dyDescent="0.25">
      <c r="A62" s="3" t="s">
        <v>40</v>
      </c>
      <c r="B62" s="35"/>
      <c r="C62" s="35"/>
      <c r="D62" s="35"/>
      <c r="E62" s="35"/>
      <c r="F62" s="35"/>
      <c r="G62" s="35"/>
      <c r="H62" s="35"/>
      <c r="I62" s="35"/>
    </row>
    <row r="63" spans="1:10" ht="15" customHeight="1" x14ac:dyDescent="0.25">
      <c r="A63" s="67" t="s">
        <v>65</v>
      </c>
      <c r="B63" s="18" t="str">
        <f t="shared" ref="B63:I63" si="4">B44</f>
        <v>ЧАЙ С ЛИМОНОМ И САХАРОМ</v>
      </c>
      <c r="C63" s="5">
        <f t="shared" si="4"/>
        <v>205</v>
      </c>
      <c r="D63" s="7">
        <f t="shared" si="4"/>
        <v>0.1</v>
      </c>
      <c r="E63" s="8">
        <f t="shared" si="4"/>
        <v>0</v>
      </c>
      <c r="F63" s="8">
        <f t="shared" si="4"/>
        <v>15</v>
      </c>
      <c r="G63" s="8">
        <f t="shared" si="4"/>
        <v>60</v>
      </c>
      <c r="H63" s="8">
        <f t="shared" si="4"/>
        <v>686</v>
      </c>
      <c r="I63" s="5">
        <f t="shared" si="4"/>
        <v>2004</v>
      </c>
    </row>
    <row r="64" spans="1:10" ht="15" customHeight="1" x14ac:dyDescent="0.25">
      <c r="A64" s="67"/>
      <c r="B64" s="4" t="str">
        <f>'7-11 ЛЕТ'!B64</f>
        <v xml:space="preserve">ПЕЧЕНЬЕ </v>
      </c>
      <c r="C64" s="5">
        <f>'7-11 ЛЕТ'!C64</f>
        <v>50</v>
      </c>
      <c r="D64" s="7">
        <f>'7-11 ЛЕТ'!D64</f>
        <v>4.5</v>
      </c>
      <c r="E64" s="7">
        <f>'7-11 ЛЕТ'!E64</f>
        <v>4.2</v>
      </c>
      <c r="F64" s="7">
        <f>'7-11 ЛЕТ'!F64</f>
        <v>23.5</v>
      </c>
      <c r="G64" s="8">
        <f>'7-11 ЛЕТ'!G64</f>
        <v>150</v>
      </c>
      <c r="H64" s="8" t="str">
        <f>'7-11 ЛЕТ'!H64</f>
        <v>ПРОМ</v>
      </c>
      <c r="I64" s="5"/>
    </row>
    <row r="65" spans="1:9" ht="15" customHeight="1" x14ac:dyDescent="0.25">
      <c r="A65" s="67"/>
      <c r="B65" s="18" t="str">
        <f>'7-11 ЛЕТ'!B65</f>
        <v>БАНАН СВЕЖИЙ</v>
      </c>
      <c r="C65" s="5">
        <f>'7-11 ЛЕТ'!C65</f>
        <v>180</v>
      </c>
      <c r="D65" s="7">
        <f>'7-11 ЛЕТ'!D65</f>
        <v>2.7</v>
      </c>
      <c r="E65" s="7">
        <f>'7-11 ЛЕТ'!E65</f>
        <v>0.9</v>
      </c>
      <c r="F65" s="7">
        <f>'7-11 ЛЕТ'!F65</f>
        <v>37.799999999999997</v>
      </c>
      <c r="G65" s="8">
        <f>'7-11 ЛЕТ'!G65</f>
        <v>170</v>
      </c>
      <c r="H65" s="8" t="str">
        <f>'7-11 ЛЕТ'!H65</f>
        <v>ТК</v>
      </c>
      <c r="I65" s="5"/>
    </row>
    <row r="66" spans="1:9" ht="15" customHeight="1" x14ac:dyDescent="0.25">
      <c r="A66" s="24" t="s">
        <v>14</v>
      </c>
      <c r="B66" s="25"/>
      <c r="C66" s="15">
        <f>SUM(C63:C65)</f>
        <v>435</v>
      </c>
      <c r="D66" s="16">
        <f>SUM(D63:D65)</f>
        <v>7.3</v>
      </c>
      <c r="E66" s="16">
        <f>SUM(E63:E65)</f>
        <v>5.1000000000000005</v>
      </c>
      <c r="F66" s="15">
        <f>SUM(F63:F65)</f>
        <v>76.3</v>
      </c>
      <c r="G66" s="15">
        <f>SUM(G63:G65)</f>
        <v>380</v>
      </c>
      <c r="H66" s="15"/>
      <c r="I66" s="15"/>
    </row>
    <row r="67" spans="1:9" ht="15" customHeight="1" x14ac:dyDescent="0.25">
      <c r="A67" s="71" t="s">
        <v>15</v>
      </c>
      <c r="B67" s="61" t="s">
        <v>41</v>
      </c>
      <c r="C67" s="5">
        <v>100</v>
      </c>
      <c r="D67" s="7">
        <v>1.2</v>
      </c>
      <c r="E67" s="7">
        <v>0.2</v>
      </c>
      <c r="F67" s="7">
        <v>3.8</v>
      </c>
      <c r="G67" s="8">
        <v>20</v>
      </c>
      <c r="H67" s="8" t="s">
        <v>42</v>
      </c>
      <c r="I67" s="5">
        <v>2022</v>
      </c>
    </row>
    <row r="68" spans="1:9" ht="15" customHeight="1" x14ac:dyDescent="0.25">
      <c r="A68" s="72"/>
      <c r="B68" s="18" t="s">
        <v>43</v>
      </c>
      <c r="C68" s="5">
        <v>250</v>
      </c>
      <c r="D68" s="7">
        <v>3.3</v>
      </c>
      <c r="E68" s="7">
        <v>8.1999999999999993</v>
      </c>
      <c r="F68" s="6">
        <v>30.6</v>
      </c>
      <c r="G68" s="8">
        <v>213</v>
      </c>
      <c r="H68" s="8">
        <v>132</v>
      </c>
      <c r="I68" s="5">
        <v>2004</v>
      </c>
    </row>
    <row r="69" spans="1:9" ht="15" customHeight="1" x14ac:dyDescent="0.25">
      <c r="A69" s="72"/>
      <c r="B69" s="18" t="s">
        <v>44</v>
      </c>
      <c r="C69" s="5">
        <v>100</v>
      </c>
      <c r="D69" s="7">
        <v>13.6</v>
      </c>
      <c r="E69" s="7">
        <v>14.6</v>
      </c>
      <c r="F69" s="6">
        <v>12.8</v>
      </c>
      <c r="G69" s="8">
        <v>240</v>
      </c>
      <c r="H69" s="8">
        <v>695</v>
      </c>
      <c r="I69" s="5">
        <v>2024</v>
      </c>
    </row>
    <row r="70" spans="1:9" ht="15" customHeight="1" x14ac:dyDescent="0.25">
      <c r="A70" s="72"/>
      <c r="B70" s="18" t="str">
        <f>'[1]12 ЛЕТ И СТАРШЕ'!B98</f>
        <v xml:space="preserve">МАКАРОННЫЕ ИЗДЕЛИЯ ОТВАРНЫЕ </v>
      </c>
      <c r="C70" s="5">
        <f>'[1]12 ЛЕТ И СТАРШЕ'!C98</f>
        <v>180</v>
      </c>
      <c r="D70" s="7">
        <f>'[1]12 ЛЕТ И СТАРШЕ'!D98</f>
        <v>6.5</v>
      </c>
      <c r="E70" s="7">
        <f>'[1]12 ЛЕТ И СТАРШЕ'!E98</f>
        <v>4.5999999999999996</v>
      </c>
      <c r="F70" s="7">
        <f>'[1]12 ЛЕТ И СТАРШЕ'!F98</f>
        <v>38.5</v>
      </c>
      <c r="G70" s="8">
        <f>'[1]12 ЛЕТ И СТАРШЕ'!G98</f>
        <v>225</v>
      </c>
      <c r="H70" s="8">
        <f>'[1]12 ЛЕТ И СТАРШЕ'!H98</f>
        <v>332</v>
      </c>
      <c r="I70" s="5">
        <f>'[1]12 ЛЕТ И СТАРШЕ'!I98</f>
        <v>2004</v>
      </c>
    </row>
    <row r="71" spans="1:9" ht="15" customHeight="1" x14ac:dyDescent="0.25">
      <c r="A71" s="72"/>
      <c r="B71" s="18" t="str">
        <f t="shared" ref="B71:I71" si="5">B50</f>
        <v>ЧАЙ С САХАРОМ</v>
      </c>
      <c r="C71" s="5">
        <f t="shared" si="5"/>
        <v>200</v>
      </c>
      <c r="D71" s="7">
        <f t="shared" si="5"/>
        <v>0.1</v>
      </c>
      <c r="E71" s="8">
        <f t="shared" si="5"/>
        <v>0</v>
      </c>
      <c r="F71" s="8">
        <f t="shared" si="5"/>
        <v>10</v>
      </c>
      <c r="G71" s="8">
        <f t="shared" si="5"/>
        <v>40</v>
      </c>
      <c r="H71" s="8">
        <f t="shared" si="5"/>
        <v>685</v>
      </c>
      <c r="I71" s="5">
        <f t="shared" si="5"/>
        <v>2004</v>
      </c>
    </row>
    <row r="72" spans="1:9" ht="15" customHeight="1" x14ac:dyDescent="0.25">
      <c r="A72" s="72"/>
      <c r="B72" s="18" t="str">
        <f t="shared" ref="B72:G73" si="6">B58</f>
        <v xml:space="preserve">ХЛЕБ РЖАНО-ПШЕНИЧНЫЙ </v>
      </c>
      <c r="C72" s="5">
        <f t="shared" si="6"/>
        <v>25</v>
      </c>
      <c r="D72" s="8">
        <f t="shared" si="6"/>
        <v>2</v>
      </c>
      <c r="E72" s="7">
        <f t="shared" si="6"/>
        <v>0.9</v>
      </c>
      <c r="F72" s="7">
        <f t="shared" si="6"/>
        <v>10.5</v>
      </c>
      <c r="G72" s="8">
        <f t="shared" si="6"/>
        <v>59</v>
      </c>
      <c r="H72" s="8"/>
      <c r="I72" s="5"/>
    </row>
    <row r="73" spans="1:9" ht="15" customHeight="1" x14ac:dyDescent="0.25">
      <c r="A73" s="72"/>
      <c r="B73" s="18" t="str">
        <f t="shared" si="6"/>
        <v>БАТОН ПШЕНИЧНЫЙ</v>
      </c>
      <c r="C73" s="5">
        <f t="shared" si="6"/>
        <v>25</v>
      </c>
      <c r="D73" s="8">
        <f t="shared" si="6"/>
        <v>2</v>
      </c>
      <c r="E73" s="7">
        <f t="shared" si="6"/>
        <v>0.8</v>
      </c>
      <c r="F73" s="7">
        <f t="shared" si="6"/>
        <v>13.8</v>
      </c>
      <c r="G73" s="8">
        <f t="shared" si="6"/>
        <v>71</v>
      </c>
      <c r="H73" s="8"/>
      <c r="I73" s="5"/>
    </row>
    <row r="74" spans="1:9" ht="15" customHeight="1" x14ac:dyDescent="0.25">
      <c r="A74" s="24" t="s">
        <v>22</v>
      </c>
      <c r="B74" s="25"/>
      <c r="C74" s="15">
        <f>SUM(C67:C73)</f>
        <v>880</v>
      </c>
      <c r="D74" s="16">
        <f>SUM(D67:D73)</f>
        <v>28.700000000000003</v>
      </c>
      <c r="E74" s="27">
        <f>SUM(E67:E73)</f>
        <v>29.3</v>
      </c>
      <c r="F74" s="15">
        <f>SUM(F67:F73)</f>
        <v>120</v>
      </c>
      <c r="G74" s="15">
        <f>SUM(G67:G73)</f>
        <v>868</v>
      </c>
      <c r="H74" s="15"/>
      <c r="I74" s="26"/>
    </row>
    <row r="75" spans="1:9" ht="15" customHeight="1" x14ac:dyDescent="0.25">
      <c r="A75" s="24" t="s">
        <v>23</v>
      </c>
      <c r="B75" s="25"/>
      <c r="C75" s="15"/>
      <c r="D75" s="27">
        <f>D66+D74</f>
        <v>36</v>
      </c>
      <c r="E75" s="16">
        <f>E66+E74</f>
        <v>34.4</v>
      </c>
      <c r="F75" s="16">
        <f>F66+F74</f>
        <v>196.3</v>
      </c>
      <c r="G75" s="27">
        <f>G66+G74</f>
        <v>1248</v>
      </c>
      <c r="H75" s="27"/>
      <c r="I75" s="26"/>
    </row>
    <row r="76" spans="1:9" ht="15" customHeight="1" x14ac:dyDescent="0.25">
      <c r="A76" s="3" t="s">
        <v>10</v>
      </c>
      <c r="B76" s="68" t="s">
        <v>45</v>
      </c>
      <c r="C76" s="69"/>
      <c r="D76" s="69"/>
      <c r="E76" s="69"/>
      <c r="F76" s="69"/>
      <c r="G76" s="69"/>
      <c r="H76" s="69"/>
      <c r="I76" s="70"/>
    </row>
    <row r="77" spans="1:9" ht="15" customHeight="1" x14ac:dyDescent="0.25">
      <c r="A77" s="67" t="s">
        <v>65</v>
      </c>
      <c r="B77" s="33" t="str">
        <f t="shared" ref="B77:I77" si="7">B71</f>
        <v>ЧАЙ С САХАРОМ</v>
      </c>
      <c r="C77" s="5">
        <f t="shared" si="7"/>
        <v>200</v>
      </c>
      <c r="D77" s="11">
        <f t="shared" si="7"/>
        <v>0.1</v>
      </c>
      <c r="E77" s="10">
        <f t="shared" si="7"/>
        <v>0</v>
      </c>
      <c r="F77" s="10">
        <f t="shared" si="7"/>
        <v>10</v>
      </c>
      <c r="G77" s="10">
        <f t="shared" si="7"/>
        <v>40</v>
      </c>
      <c r="H77" s="10">
        <f t="shared" si="7"/>
        <v>685</v>
      </c>
      <c r="I77" s="5">
        <f t="shared" si="7"/>
        <v>2004</v>
      </c>
    </row>
    <row r="78" spans="1:9" ht="15" customHeight="1" x14ac:dyDescent="0.25">
      <c r="A78" s="67"/>
      <c r="B78" s="4" t="str">
        <f t="shared" ref="B78:I78" si="8">B24</f>
        <v>БУЛОЧКА С МАКОМ</v>
      </c>
      <c r="C78" s="5">
        <f t="shared" si="8"/>
        <v>60</v>
      </c>
      <c r="D78" s="7">
        <f t="shared" si="8"/>
        <v>4.9000000000000004</v>
      </c>
      <c r="E78" s="11">
        <f t="shared" si="8"/>
        <v>7.2</v>
      </c>
      <c r="F78" s="10">
        <f t="shared" si="8"/>
        <v>31</v>
      </c>
      <c r="G78" s="10">
        <f t="shared" si="8"/>
        <v>186</v>
      </c>
      <c r="H78" s="10">
        <f t="shared" si="8"/>
        <v>553</v>
      </c>
      <c r="I78" s="5">
        <f t="shared" si="8"/>
        <v>2016</v>
      </c>
    </row>
    <row r="79" spans="1:9" ht="15" customHeight="1" x14ac:dyDescent="0.25">
      <c r="A79" s="67"/>
      <c r="B79" s="18" t="str">
        <f t="shared" ref="B79:H79" si="9">B52</f>
        <v>ЯБЛОКО СВЕЖЕЕ</v>
      </c>
      <c r="C79" s="5">
        <f t="shared" si="9"/>
        <v>150</v>
      </c>
      <c r="D79" s="7">
        <f t="shared" si="9"/>
        <v>0.6</v>
      </c>
      <c r="E79" s="7">
        <f t="shared" si="9"/>
        <v>0.6</v>
      </c>
      <c r="F79" s="7">
        <f t="shared" si="9"/>
        <v>15.7</v>
      </c>
      <c r="G79" s="10">
        <f t="shared" si="9"/>
        <v>70</v>
      </c>
      <c r="H79" s="10" t="str">
        <f t="shared" si="9"/>
        <v>ТК</v>
      </c>
      <c r="I79" s="5"/>
    </row>
    <row r="80" spans="1:9" ht="15" customHeight="1" x14ac:dyDescent="0.25">
      <c r="A80" s="24" t="s">
        <v>14</v>
      </c>
      <c r="B80" s="25"/>
      <c r="C80" s="15">
        <f>SUM(C77:C79)</f>
        <v>410</v>
      </c>
      <c r="D80" s="15">
        <f>SUM(D77:D79)</f>
        <v>5.6</v>
      </c>
      <c r="E80" s="15">
        <f>SUM(E77:E79)</f>
        <v>7.8</v>
      </c>
      <c r="F80" s="15">
        <f>SUM(F77:F79)</f>
        <v>56.7</v>
      </c>
      <c r="G80" s="15">
        <f>SUM(G77:G79)</f>
        <v>296</v>
      </c>
      <c r="H80" s="15"/>
      <c r="I80" s="15"/>
    </row>
    <row r="81" spans="1:9" ht="15" customHeight="1" x14ac:dyDescent="0.25">
      <c r="A81" s="71" t="s">
        <v>15</v>
      </c>
      <c r="B81" s="18" t="str">
        <f>B13</f>
        <v xml:space="preserve">ОГУРЕЦ СВЕЖИЙ </v>
      </c>
      <c r="C81" s="5">
        <f>C13</f>
        <v>100</v>
      </c>
      <c r="D81" s="7">
        <f>D13</f>
        <v>0.8</v>
      </c>
      <c r="E81" s="7">
        <f>E13</f>
        <v>0.1</v>
      </c>
      <c r="F81" s="7">
        <f>F13</f>
        <v>3.2</v>
      </c>
      <c r="G81" s="8">
        <f>G13</f>
        <v>17</v>
      </c>
      <c r="H81" s="8" t="str">
        <f>H13</f>
        <v>54-23з</v>
      </c>
      <c r="I81" s="5">
        <f>I13</f>
        <v>2022</v>
      </c>
    </row>
    <row r="82" spans="1:9" ht="15" customHeight="1" x14ac:dyDescent="0.25">
      <c r="A82" s="72"/>
      <c r="B82" s="18" t="s">
        <v>72</v>
      </c>
      <c r="C82" s="5">
        <v>250</v>
      </c>
      <c r="D82" s="7">
        <v>3.5</v>
      </c>
      <c r="E82" s="7">
        <v>6.5</v>
      </c>
      <c r="F82" s="7">
        <v>30.8</v>
      </c>
      <c r="G82" s="8">
        <v>198</v>
      </c>
      <c r="H82" s="8">
        <v>290</v>
      </c>
      <c r="I82" s="5">
        <v>2024</v>
      </c>
    </row>
    <row r="83" spans="1:9" ht="15" customHeight="1" x14ac:dyDescent="0.25">
      <c r="A83" s="72"/>
      <c r="B83" s="18" t="s">
        <v>46</v>
      </c>
      <c r="C83" s="5">
        <v>100</v>
      </c>
      <c r="D83" s="7">
        <v>10.4</v>
      </c>
      <c r="E83" s="7">
        <v>11.6</v>
      </c>
      <c r="F83" s="7">
        <v>9.3000000000000007</v>
      </c>
      <c r="G83" s="8">
        <v>186</v>
      </c>
      <c r="H83" s="8">
        <v>692</v>
      </c>
      <c r="I83" s="5">
        <v>2024</v>
      </c>
    </row>
    <row r="84" spans="1:9" ht="15" customHeight="1" x14ac:dyDescent="0.25">
      <c r="A84" s="72"/>
      <c r="B84" s="18" t="str">
        <f>B16</f>
        <v>ГРЕЧКА ОТВАРНАЯ РАССЫПЧАТАЯ</v>
      </c>
      <c r="C84" s="5">
        <f>C16</f>
        <v>180</v>
      </c>
      <c r="D84" s="6">
        <f>D16</f>
        <v>10.1</v>
      </c>
      <c r="E84" s="6">
        <f>E16</f>
        <v>7.8</v>
      </c>
      <c r="F84" s="6">
        <f>F16</f>
        <v>45.8</v>
      </c>
      <c r="G84" s="12">
        <f>G16</f>
        <v>300</v>
      </c>
      <c r="H84" s="12">
        <f>H16</f>
        <v>297</v>
      </c>
      <c r="I84" s="5">
        <f>I16</f>
        <v>2004</v>
      </c>
    </row>
    <row r="85" spans="1:9" ht="15" customHeight="1" x14ac:dyDescent="0.25">
      <c r="A85" s="72"/>
      <c r="B85" s="18" t="str">
        <f>'7-11 ЛЕТ'!B85</f>
        <v>КОМПОТ ИЗ СВЕЖИХ ЯБЛОК</v>
      </c>
      <c r="C85" s="5">
        <f>'7-11 ЛЕТ'!C85</f>
        <v>200</v>
      </c>
      <c r="D85" s="7">
        <f>'7-11 ЛЕТ'!D85</f>
        <v>0.2</v>
      </c>
      <c r="E85" s="8">
        <f>'7-11 ЛЕТ'!E85</f>
        <v>0.1</v>
      </c>
      <c r="F85" s="8">
        <f>'7-11 ЛЕТ'!F85</f>
        <v>15</v>
      </c>
      <c r="G85" s="8">
        <f>'7-11 ЛЕТ'!G85</f>
        <v>69</v>
      </c>
      <c r="H85" s="8">
        <f>'7-11 ЛЕТ'!H85</f>
        <v>631</v>
      </c>
      <c r="I85" s="5">
        <f>'7-11 ЛЕТ'!I85</f>
        <v>2004</v>
      </c>
    </row>
    <row r="86" spans="1:9" ht="15" customHeight="1" x14ac:dyDescent="0.25">
      <c r="A86" s="72"/>
      <c r="B86" s="18" t="str">
        <f t="shared" ref="B86:G87" si="10">B72</f>
        <v xml:space="preserve">ХЛЕБ РЖАНО-ПШЕНИЧНЫЙ </v>
      </c>
      <c r="C86" s="5">
        <f t="shared" si="10"/>
        <v>25</v>
      </c>
      <c r="D86" s="8">
        <f t="shared" si="10"/>
        <v>2</v>
      </c>
      <c r="E86" s="7">
        <f t="shared" si="10"/>
        <v>0.9</v>
      </c>
      <c r="F86" s="7">
        <f t="shared" si="10"/>
        <v>10.5</v>
      </c>
      <c r="G86" s="8">
        <f t="shared" si="10"/>
        <v>59</v>
      </c>
      <c r="H86" s="8"/>
      <c r="I86" s="5"/>
    </row>
    <row r="87" spans="1:9" ht="15" customHeight="1" x14ac:dyDescent="0.25">
      <c r="A87" s="72"/>
      <c r="B87" s="18" t="str">
        <f t="shared" si="10"/>
        <v>БАТОН ПШЕНИЧНЫЙ</v>
      </c>
      <c r="C87" s="5">
        <f t="shared" si="10"/>
        <v>25</v>
      </c>
      <c r="D87" s="8">
        <f t="shared" si="10"/>
        <v>2</v>
      </c>
      <c r="E87" s="7">
        <f t="shared" si="10"/>
        <v>0.8</v>
      </c>
      <c r="F87" s="7">
        <f t="shared" si="10"/>
        <v>13.8</v>
      </c>
      <c r="G87" s="8">
        <f t="shared" si="10"/>
        <v>71</v>
      </c>
      <c r="H87" s="8"/>
      <c r="I87" s="5"/>
    </row>
    <row r="88" spans="1:9" ht="15" customHeight="1" x14ac:dyDescent="0.25">
      <c r="A88" s="24" t="s">
        <v>22</v>
      </c>
      <c r="B88" s="25"/>
      <c r="C88" s="15">
        <f>SUM(C81:C87)</f>
        <v>880</v>
      </c>
      <c r="D88" s="27">
        <f>SUM(D81:D87)</f>
        <v>28.999999999999996</v>
      </c>
      <c r="E88" s="15">
        <f>SUM(E81:E87)</f>
        <v>27.8</v>
      </c>
      <c r="F88" s="16">
        <f>SUM(F81:F87)</f>
        <v>128.4</v>
      </c>
      <c r="G88" s="15">
        <f>SUM(G81:G87)</f>
        <v>900</v>
      </c>
      <c r="H88" s="15"/>
      <c r="I88" s="26"/>
    </row>
    <row r="89" spans="1:9" ht="15" customHeight="1" x14ac:dyDescent="0.25">
      <c r="A89" s="24" t="s">
        <v>23</v>
      </c>
      <c r="B89" s="14"/>
      <c r="C89" s="41"/>
      <c r="D89" s="16">
        <f>D80+D88</f>
        <v>34.599999999999994</v>
      </c>
      <c r="E89" s="27">
        <f>E80+E88</f>
        <v>35.6</v>
      </c>
      <c r="F89" s="16">
        <f>F80+F88</f>
        <v>185.10000000000002</v>
      </c>
      <c r="G89" s="27">
        <f>G80+G88</f>
        <v>1196</v>
      </c>
      <c r="H89" s="42"/>
      <c r="I89" s="43"/>
    </row>
    <row r="90" spans="1:9" ht="15" customHeight="1" x14ac:dyDescent="0.25">
      <c r="A90" s="3" t="s">
        <v>24</v>
      </c>
      <c r="B90" s="44"/>
      <c r="C90" s="44"/>
      <c r="D90" s="45"/>
      <c r="E90" s="45"/>
      <c r="F90" s="45"/>
      <c r="G90" s="45"/>
      <c r="H90" s="45"/>
      <c r="I90" s="46"/>
    </row>
    <row r="91" spans="1:9" ht="15" customHeight="1" x14ac:dyDescent="0.25">
      <c r="A91" s="67" t="s">
        <v>65</v>
      </c>
      <c r="B91" s="18" t="str">
        <f t="shared" ref="B91:I91" si="11">B63</f>
        <v>ЧАЙ С ЛИМОНОМ И САХАРОМ</v>
      </c>
      <c r="C91" s="5">
        <f t="shared" si="11"/>
        <v>205</v>
      </c>
      <c r="D91" s="7">
        <f t="shared" si="11"/>
        <v>0.1</v>
      </c>
      <c r="E91" s="8">
        <f t="shared" si="11"/>
        <v>0</v>
      </c>
      <c r="F91" s="8">
        <f t="shared" si="11"/>
        <v>15</v>
      </c>
      <c r="G91" s="8">
        <f t="shared" si="11"/>
        <v>60</v>
      </c>
      <c r="H91" s="8">
        <f t="shared" si="11"/>
        <v>686</v>
      </c>
      <c r="I91" s="5">
        <f t="shared" si="11"/>
        <v>2004</v>
      </c>
    </row>
    <row r="92" spans="1:9" ht="15" customHeight="1" x14ac:dyDescent="0.25">
      <c r="A92" s="67"/>
      <c r="B92" s="4" t="str">
        <f>'7-11 ЛЕТ'!B92</f>
        <v>ПРЯНИК</v>
      </c>
      <c r="C92" s="5">
        <f>'7-11 ЛЕТ'!C92</f>
        <v>45</v>
      </c>
      <c r="D92" s="11">
        <f>'7-11 ЛЕТ'!D92</f>
        <v>2.7</v>
      </c>
      <c r="E92" s="11">
        <f>'7-11 ЛЕТ'!E92</f>
        <v>2.8</v>
      </c>
      <c r="F92" s="11">
        <f>'7-11 ЛЕТ'!F92</f>
        <v>32.4</v>
      </c>
      <c r="G92" s="10">
        <f>'7-11 ЛЕТ'!G92</f>
        <v>165</v>
      </c>
      <c r="H92" s="10" t="str">
        <f>'7-11 ЛЕТ'!H92</f>
        <v>ПРОМ</v>
      </c>
      <c r="I92" s="5"/>
    </row>
    <row r="93" spans="1:9" ht="15" customHeight="1" x14ac:dyDescent="0.25">
      <c r="A93" s="67"/>
      <c r="B93" s="18" t="str">
        <f>'7-11 ЛЕТ'!B93</f>
        <v>МАНДАРИН СВЕЖИЙ</v>
      </c>
      <c r="C93" s="5">
        <f>'7-11 ЛЕТ'!C93</f>
        <v>100</v>
      </c>
      <c r="D93" s="11">
        <f>'7-11 ЛЕТ'!D93</f>
        <v>0.9</v>
      </c>
      <c r="E93" s="11">
        <f>'7-11 ЛЕТ'!E93</f>
        <v>0.2</v>
      </c>
      <c r="F93" s="11">
        <f>'7-11 ЛЕТ'!F93</f>
        <v>8.3000000000000007</v>
      </c>
      <c r="G93" s="10">
        <f>'7-11 ЛЕТ'!G93</f>
        <v>38</v>
      </c>
      <c r="H93" s="10" t="str">
        <f>'7-11 ЛЕТ'!H93</f>
        <v>ТК</v>
      </c>
      <c r="I93" s="5"/>
    </row>
    <row r="94" spans="1:9" ht="15" customHeight="1" x14ac:dyDescent="0.25">
      <c r="A94" s="24" t="s">
        <v>14</v>
      </c>
      <c r="B94" s="25"/>
      <c r="C94" s="15">
        <f>SUM(C91:C93)</f>
        <v>350</v>
      </c>
      <c r="D94" s="15">
        <f>SUM(D91:D93)</f>
        <v>3.7</v>
      </c>
      <c r="E94" s="16">
        <f>SUM(E91:E93)</f>
        <v>3</v>
      </c>
      <c r="F94" s="15">
        <f>SUM(F91:F93)</f>
        <v>55.7</v>
      </c>
      <c r="G94" s="15">
        <f>SUM(G91:G93)</f>
        <v>263</v>
      </c>
      <c r="H94" s="15"/>
      <c r="I94" s="17"/>
    </row>
    <row r="95" spans="1:9" ht="17.100000000000001" customHeight="1" x14ac:dyDescent="0.25">
      <c r="A95" s="71" t="s">
        <v>15</v>
      </c>
      <c r="B95" s="47" t="str">
        <f>B27</f>
        <v>САЛАТ ИЗ БЕЛОКОЧАННОЙ КАПУСТЫ С МОРКОВЬЮ*</v>
      </c>
      <c r="C95" s="5">
        <f>C27</f>
        <v>100</v>
      </c>
      <c r="D95" s="7">
        <f>D27</f>
        <v>1.5</v>
      </c>
      <c r="E95" s="7">
        <f>E27</f>
        <v>9.1999999999999993</v>
      </c>
      <c r="F95" s="7">
        <f>F27</f>
        <v>10.8</v>
      </c>
      <c r="G95" s="8">
        <f>G27</f>
        <v>133</v>
      </c>
      <c r="H95" s="8" t="str">
        <f>H27</f>
        <v>54-8з</v>
      </c>
      <c r="I95" s="5">
        <f>I27</f>
        <v>2022</v>
      </c>
    </row>
    <row r="96" spans="1:9" ht="15" customHeight="1" x14ac:dyDescent="0.25">
      <c r="A96" s="72"/>
      <c r="B96" s="33" t="s">
        <v>47</v>
      </c>
      <c r="C96" s="5">
        <v>250</v>
      </c>
      <c r="D96" s="7">
        <v>4.8</v>
      </c>
      <c r="E96" s="7">
        <v>4.4000000000000004</v>
      </c>
      <c r="F96" s="7">
        <v>30.6</v>
      </c>
      <c r="G96" s="8">
        <v>184</v>
      </c>
      <c r="H96" s="8">
        <v>134</v>
      </c>
      <c r="I96" s="5">
        <v>2004</v>
      </c>
    </row>
    <row r="97" spans="1:9" ht="15" customHeight="1" x14ac:dyDescent="0.25">
      <c r="A97" s="72"/>
      <c r="B97" s="18" t="s">
        <v>48</v>
      </c>
      <c r="C97" s="5">
        <v>130</v>
      </c>
      <c r="D97" s="7">
        <v>13.8</v>
      </c>
      <c r="E97" s="7">
        <v>9.5</v>
      </c>
      <c r="F97" s="8">
        <v>12</v>
      </c>
      <c r="G97" s="8">
        <v>192</v>
      </c>
      <c r="H97" s="8">
        <v>546</v>
      </c>
      <c r="I97" s="5">
        <v>2024</v>
      </c>
    </row>
    <row r="98" spans="1:9" ht="15" customHeight="1" x14ac:dyDescent="0.25">
      <c r="A98" s="72"/>
      <c r="B98" s="18" t="str">
        <f>B30</f>
        <v>ПЮРЕ КАРТОФЕЛЬНОЕ</v>
      </c>
      <c r="C98" s="5">
        <f>C30</f>
        <v>180</v>
      </c>
      <c r="D98" s="7">
        <f>D30</f>
        <v>3.7</v>
      </c>
      <c r="E98" s="7">
        <f>E30</f>
        <v>5.0999999999999996</v>
      </c>
      <c r="F98" s="6">
        <f>F30</f>
        <v>30.4</v>
      </c>
      <c r="G98" s="8">
        <f>G30</f>
        <v>185</v>
      </c>
      <c r="H98" s="8">
        <f>H30</f>
        <v>737</v>
      </c>
      <c r="I98" s="5">
        <f>I30</f>
        <v>2024</v>
      </c>
    </row>
    <row r="99" spans="1:9" ht="15" customHeight="1" x14ac:dyDescent="0.25">
      <c r="A99" s="72"/>
      <c r="B99" s="18" t="str">
        <f>'7-11 ЛЕТ'!B99</f>
        <v>НАПИТОК ЛИМОННЫЙ</v>
      </c>
      <c r="C99" s="5">
        <f>'7-11 ЛЕТ'!C99</f>
        <v>200</v>
      </c>
      <c r="D99" s="7">
        <f>'7-11 ЛЕТ'!D99</f>
        <v>0.1</v>
      </c>
      <c r="E99" s="7">
        <f>'7-11 ЛЕТ'!E99</f>
        <v>0.2</v>
      </c>
      <c r="F99" s="12">
        <f>'7-11 ЛЕТ'!F99</f>
        <v>18</v>
      </c>
      <c r="G99" s="8">
        <f>'7-11 ЛЕТ'!G99</f>
        <v>82</v>
      </c>
      <c r="H99" s="8">
        <f>'7-11 ЛЕТ'!H99</f>
        <v>699</v>
      </c>
      <c r="I99" s="5">
        <f>'7-11 ЛЕТ'!I99</f>
        <v>2004</v>
      </c>
    </row>
    <row r="100" spans="1:9" ht="15" customHeight="1" x14ac:dyDescent="0.25">
      <c r="A100" s="72"/>
      <c r="B100" s="18" t="str">
        <f>'7-11 ЛЕТ'!B100</f>
        <v xml:space="preserve">ХЛЕБ РЖАНО-ПШЕНИЧНЫЙ </v>
      </c>
      <c r="C100" s="5">
        <f>'7-11 ЛЕТ'!C100</f>
        <v>25</v>
      </c>
      <c r="D100" s="8">
        <f>'7-11 ЛЕТ'!D100</f>
        <v>2</v>
      </c>
      <c r="E100" s="7">
        <f>'7-11 ЛЕТ'!E100</f>
        <v>0.9</v>
      </c>
      <c r="F100" s="6">
        <f>'7-11 ЛЕТ'!F100</f>
        <v>10.5</v>
      </c>
      <c r="G100" s="8">
        <f>'7-11 ЛЕТ'!G100</f>
        <v>59</v>
      </c>
      <c r="H100" s="8"/>
      <c r="I100" s="5"/>
    </row>
    <row r="101" spans="1:9" ht="15" customHeight="1" x14ac:dyDescent="0.25">
      <c r="A101" s="72"/>
      <c r="B101" s="18" t="str">
        <f>'7-11 ЛЕТ'!B101</f>
        <v>БАТОН ПШЕНИЧНЫЙ</v>
      </c>
      <c r="C101" s="5">
        <f>'7-11 ЛЕТ'!C101</f>
        <v>25</v>
      </c>
      <c r="D101" s="8">
        <f>'7-11 ЛЕТ'!D101</f>
        <v>2</v>
      </c>
      <c r="E101" s="7">
        <f>'7-11 ЛЕТ'!E101</f>
        <v>0.8</v>
      </c>
      <c r="F101" s="7">
        <f>'7-11 ЛЕТ'!F101</f>
        <v>13.8</v>
      </c>
      <c r="G101" s="8">
        <f>'7-11 ЛЕТ'!G101</f>
        <v>71</v>
      </c>
      <c r="H101" s="8"/>
      <c r="I101" s="5"/>
    </row>
    <row r="102" spans="1:9" ht="15" customHeight="1" x14ac:dyDescent="0.25">
      <c r="A102" s="24" t="s">
        <v>22</v>
      </c>
      <c r="B102" s="25"/>
      <c r="C102" s="15">
        <f>SUM(C95:C101)</f>
        <v>910</v>
      </c>
      <c r="D102" s="15">
        <f>SUM(D95:D101)</f>
        <v>27.900000000000002</v>
      </c>
      <c r="E102" s="15">
        <f>SUM(E95:E101)</f>
        <v>30.1</v>
      </c>
      <c r="F102" s="16">
        <f>SUM(F95:F101)</f>
        <v>126.10000000000001</v>
      </c>
      <c r="G102" s="15">
        <f>SUM(G95:G101)</f>
        <v>906</v>
      </c>
      <c r="H102" s="15"/>
      <c r="I102" s="26"/>
    </row>
    <row r="103" spans="1:9" ht="15" customHeight="1" x14ac:dyDescent="0.25">
      <c r="A103" s="24" t="s">
        <v>23</v>
      </c>
      <c r="B103" s="25"/>
      <c r="C103" s="15"/>
      <c r="D103" s="16">
        <f>D94+D102</f>
        <v>31.6</v>
      </c>
      <c r="E103" s="16">
        <f>E94+E102</f>
        <v>33.1</v>
      </c>
      <c r="F103" s="16">
        <f>F94+F102</f>
        <v>181.8</v>
      </c>
      <c r="G103" s="27">
        <f>G94+G102</f>
        <v>1169</v>
      </c>
      <c r="H103" s="27"/>
      <c r="I103" s="26"/>
    </row>
    <row r="104" spans="1:9" ht="15" customHeight="1" x14ac:dyDescent="0.25">
      <c r="A104" s="3" t="s">
        <v>29</v>
      </c>
      <c r="B104" s="35"/>
      <c r="C104" s="35"/>
      <c r="D104" s="35"/>
      <c r="E104" s="35"/>
      <c r="F104" s="35"/>
      <c r="G104" s="35"/>
      <c r="H104" s="35"/>
      <c r="I104" s="35"/>
    </row>
    <row r="105" spans="1:9" ht="15" customHeight="1" x14ac:dyDescent="0.25">
      <c r="A105" s="67" t="s">
        <v>65</v>
      </c>
      <c r="B105" s="48" t="str">
        <f t="shared" ref="B105:I105" si="12">B77</f>
        <v>ЧАЙ С САХАРОМ</v>
      </c>
      <c r="C105" s="5">
        <f t="shared" si="12"/>
        <v>200</v>
      </c>
      <c r="D105" s="7">
        <f t="shared" si="12"/>
        <v>0.1</v>
      </c>
      <c r="E105" s="8">
        <f t="shared" si="12"/>
        <v>0</v>
      </c>
      <c r="F105" s="8">
        <f t="shared" si="12"/>
        <v>10</v>
      </c>
      <c r="G105" s="8">
        <f t="shared" si="12"/>
        <v>40</v>
      </c>
      <c r="H105" s="8">
        <f t="shared" si="12"/>
        <v>685</v>
      </c>
      <c r="I105" s="5">
        <f t="shared" si="12"/>
        <v>2004</v>
      </c>
    </row>
    <row r="106" spans="1:9" ht="15" customHeight="1" x14ac:dyDescent="0.25">
      <c r="A106" s="67"/>
      <c r="B106" s="4" t="str">
        <f>'7-11 ЛЕТ'!B106</f>
        <v>БУЛОЧКА ДОМАШНЯЯ</v>
      </c>
      <c r="C106" s="5">
        <f>'7-11 ЛЕТ'!C106</f>
        <v>60</v>
      </c>
      <c r="D106" s="7">
        <f>'7-11 ЛЕТ'!D106</f>
        <v>4.5</v>
      </c>
      <c r="E106" s="7">
        <f>'7-11 ЛЕТ'!E106</f>
        <v>7.8</v>
      </c>
      <c r="F106" s="7">
        <f>'7-11 ЛЕТ'!F106</f>
        <v>36.200000000000003</v>
      </c>
      <c r="G106" s="8">
        <f>'7-11 ЛЕТ'!G106</f>
        <v>232</v>
      </c>
      <c r="H106" s="8">
        <f>'7-11 ЛЕТ'!H106</f>
        <v>540</v>
      </c>
      <c r="I106" s="5">
        <f>'7-11 ЛЕТ'!I106</f>
        <v>2016</v>
      </c>
    </row>
    <row r="107" spans="1:9" ht="15" customHeight="1" x14ac:dyDescent="0.25">
      <c r="A107" s="67"/>
      <c r="B107" s="4" t="str">
        <f>'7-11 ЛЕТ'!B107</f>
        <v>БАНАН СВЕЖИЙ</v>
      </c>
      <c r="C107" s="9">
        <f>'7-11 ЛЕТ'!C107</f>
        <v>180</v>
      </c>
      <c r="D107" s="6">
        <f>'7-11 ЛЕТ'!D107</f>
        <v>2.7</v>
      </c>
      <c r="E107" s="12">
        <f>'7-11 ЛЕТ'!E107</f>
        <v>0.9</v>
      </c>
      <c r="F107" s="6">
        <f>'7-11 ЛЕТ'!F107</f>
        <v>37.799999999999997</v>
      </c>
      <c r="G107" s="12">
        <f>'7-11 ЛЕТ'!G107</f>
        <v>170</v>
      </c>
      <c r="H107" s="12" t="str">
        <f>'7-11 ЛЕТ'!H107</f>
        <v>ТК</v>
      </c>
      <c r="I107" s="9"/>
    </row>
    <row r="108" spans="1:9" ht="15" customHeight="1" x14ac:dyDescent="0.25">
      <c r="A108" s="24" t="s">
        <v>14</v>
      </c>
      <c r="B108" s="25"/>
      <c r="C108" s="15">
        <f>SUM(C105:C107)</f>
        <v>440</v>
      </c>
      <c r="D108" s="16">
        <f>SUM(D105:D107)</f>
        <v>7.3</v>
      </c>
      <c r="E108" s="16">
        <f>SUM(E105:E107)</f>
        <v>8.6999999999999993</v>
      </c>
      <c r="F108" s="27">
        <f>SUM(F105:F107)</f>
        <v>84</v>
      </c>
      <c r="G108" s="27">
        <f>SUM(G105:G107)</f>
        <v>442</v>
      </c>
      <c r="H108" s="27"/>
      <c r="I108" s="15"/>
    </row>
    <row r="109" spans="1:9" ht="15" customHeight="1" x14ac:dyDescent="0.25">
      <c r="A109" s="71" t="s">
        <v>15</v>
      </c>
      <c r="B109" s="18" t="str">
        <f>B41</f>
        <v xml:space="preserve">САЛАТ ИЗ СВЕКЛЫ ОТВАРНОЙ </v>
      </c>
      <c r="C109" s="5">
        <f>C41</f>
        <v>100</v>
      </c>
      <c r="D109" s="8">
        <v>1</v>
      </c>
      <c r="E109" s="7">
        <v>4.5</v>
      </c>
      <c r="F109" s="7">
        <v>8.3000000000000007</v>
      </c>
      <c r="G109" s="8">
        <v>78</v>
      </c>
      <c r="H109" s="8">
        <v>113</v>
      </c>
      <c r="I109" s="5">
        <v>2024</v>
      </c>
    </row>
    <row r="110" spans="1:9" ht="15" customHeight="1" x14ac:dyDescent="0.25">
      <c r="A110" s="72"/>
      <c r="B110" s="18" t="s">
        <v>49</v>
      </c>
      <c r="C110" s="5">
        <v>250</v>
      </c>
      <c r="D110" s="7">
        <f>D42</f>
        <v>7.4</v>
      </c>
      <c r="E110" s="7">
        <f>E42</f>
        <v>6.2</v>
      </c>
      <c r="F110" s="7">
        <f>F42</f>
        <v>30.6</v>
      </c>
      <c r="G110" s="8">
        <f>G42</f>
        <v>210</v>
      </c>
      <c r="H110" s="8">
        <f>H42</f>
        <v>288</v>
      </c>
      <c r="I110" s="8">
        <f>I42</f>
        <v>2024</v>
      </c>
    </row>
    <row r="111" spans="1:9" ht="15" customHeight="1" x14ac:dyDescent="0.25">
      <c r="A111" s="72"/>
      <c r="B111" s="18" t="s">
        <v>50</v>
      </c>
      <c r="C111" s="5">
        <v>250</v>
      </c>
      <c r="D111" s="6">
        <v>18.8</v>
      </c>
      <c r="E111" s="6">
        <v>18.5</v>
      </c>
      <c r="F111" s="6">
        <v>45.6</v>
      </c>
      <c r="G111" s="12">
        <v>436</v>
      </c>
      <c r="H111" s="8">
        <v>600</v>
      </c>
      <c r="I111" s="5">
        <v>2024</v>
      </c>
    </row>
    <row r="112" spans="1:9" ht="15" customHeight="1" x14ac:dyDescent="0.25">
      <c r="A112" s="72"/>
      <c r="B112" s="18" t="str">
        <f t="shared" ref="B112:I112" si="13">B91</f>
        <v>ЧАЙ С ЛИМОНОМ И САХАРОМ</v>
      </c>
      <c r="C112" s="5">
        <f t="shared" si="13"/>
        <v>205</v>
      </c>
      <c r="D112" s="6">
        <f t="shared" si="13"/>
        <v>0.1</v>
      </c>
      <c r="E112" s="12">
        <f t="shared" si="13"/>
        <v>0</v>
      </c>
      <c r="F112" s="12">
        <f t="shared" si="13"/>
        <v>15</v>
      </c>
      <c r="G112" s="12">
        <f t="shared" si="13"/>
        <v>60</v>
      </c>
      <c r="H112" s="8">
        <f t="shared" si="13"/>
        <v>686</v>
      </c>
      <c r="I112" s="5">
        <f t="shared" si="13"/>
        <v>2004</v>
      </c>
    </row>
    <row r="113" spans="1:10" ht="15" customHeight="1" x14ac:dyDescent="0.25">
      <c r="A113" s="72"/>
      <c r="B113" s="18" t="str">
        <f>B45</f>
        <v xml:space="preserve">ХЛЕБ РЖАНО-ПШЕНИЧНЫЙ </v>
      </c>
      <c r="C113" s="5">
        <f>C45</f>
        <v>25</v>
      </c>
      <c r="D113" s="8">
        <f>D45</f>
        <v>2</v>
      </c>
      <c r="E113" s="7">
        <f>E45</f>
        <v>0.9</v>
      </c>
      <c r="F113" s="7">
        <f>F45</f>
        <v>10.5</v>
      </c>
      <c r="G113" s="8">
        <f>G45</f>
        <v>59</v>
      </c>
      <c r="H113" s="8"/>
      <c r="I113" s="5"/>
    </row>
    <row r="114" spans="1:10" ht="15" customHeight="1" x14ac:dyDescent="0.25">
      <c r="A114" s="72"/>
      <c r="B114" s="18" t="str">
        <f>B46</f>
        <v>БАТОН ПШЕНИЧНЫЙ</v>
      </c>
      <c r="C114" s="5">
        <f>C46</f>
        <v>25</v>
      </c>
      <c r="D114" s="10">
        <f>D46</f>
        <v>2</v>
      </c>
      <c r="E114" s="11">
        <f>E46</f>
        <v>0.8</v>
      </c>
      <c r="F114" s="7">
        <f>F46</f>
        <v>13.8</v>
      </c>
      <c r="G114" s="10">
        <f>G46</f>
        <v>71</v>
      </c>
      <c r="H114" s="10"/>
      <c r="I114" s="5"/>
    </row>
    <row r="115" spans="1:10" ht="15" customHeight="1" x14ac:dyDescent="0.25">
      <c r="A115" s="24" t="s">
        <v>22</v>
      </c>
      <c r="B115" s="25"/>
      <c r="C115" s="15">
        <f>SUM(C109:C114)</f>
        <v>855</v>
      </c>
      <c r="D115" s="16">
        <f>SUM(D109:D114)</f>
        <v>31.300000000000004</v>
      </c>
      <c r="E115" s="15">
        <f>SUM(E109:E114)</f>
        <v>30.9</v>
      </c>
      <c r="F115" s="15">
        <f>SUM(F109:F114)</f>
        <v>123.8</v>
      </c>
      <c r="G115" s="27">
        <f>SUM(G109:G114)</f>
        <v>914</v>
      </c>
      <c r="H115" s="27"/>
      <c r="I115" s="26"/>
    </row>
    <row r="116" spans="1:10" ht="15" customHeight="1" x14ac:dyDescent="0.25">
      <c r="A116" s="24" t="s">
        <v>23</v>
      </c>
      <c r="B116" s="25"/>
      <c r="C116" s="15"/>
      <c r="D116" s="16">
        <f>D108+D115</f>
        <v>38.6</v>
      </c>
      <c r="E116" s="16">
        <f>E108+E115</f>
        <v>39.599999999999994</v>
      </c>
      <c r="F116" s="16">
        <f>F108+F115</f>
        <v>207.8</v>
      </c>
      <c r="G116" s="27">
        <f>G108+G115</f>
        <v>1356</v>
      </c>
      <c r="H116" s="27"/>
      <c r="I116" s="26"/>
    </row>
    <row r="117" spans="1:10" ht="15" customHeight="1" x14ac:dyDescent="0.25">
      <c r="A117" s="3" t="s">
        <v>34</v>
      </c>
      <c r="B117" s="35"/>
      <c r="C117" s="35"/>
      <c r="D117" s="35"/>
      <c r="E117" s="35"/>
      <c r="F117" s="35"/>
      <c r="G117" s="35"/>
      <c r="H117" s="35"/>
      <c r="I117" s="35"/>
      <c r="J117" s="34"/>
    </row>
    <row r="118" spans="1:10" ht="15" customHeight="1" x14ac:dyDescent="0.25">
      <c r="A118" s="67" t="s">
        <v>65</v>
      </c>
      <c r="B118" s="48" t="str">
        <f t="shared" ref="B118:I118" si="14">B112</f>
        <v>ЧАЙ С ЛИМОНОМ И САХАРОМ</v>
      </c>
      <c r="C118" s="5">
        <f t="shared" si="14"/>
        <v>205</v>
      </c>
      <c r="D118" s="7">
        <f t="shared" si="14"/>
        <v>0.1</v>
      </c>
      <c r="E118" s="8">
        <f t="shared" si="14"/>
        <v>0</v>
      </c>
      <c r="F118" s="8">
        <f t="shared" si="14"/>
        <v>15</v>
      </c>
      <c r="G118" s="8">
        <f t="shared" si="14"/>
        <v>60</v>
      </c>
      <c r="H118" s="8">
        <f t="shared" si="14"/>
        <v>686</v>
      </c>
      <c r="I118" s="5">
        <f t="shared" si="14"/>
        <v>2004</v>
      </c>
    </row>
    <row r="119" spans="1:10" ht="15" customHeight="1" x14ac:dyDescent="0.25">
      <c r="A119" s="67"/>
      <c r="B119" s="18" t="str">
        <f>'7-11 ЛЕТ'!B119</f>
        <v xml:space="preserve">ПЕЧЕНЬЕ </v>
      </c>
      <c r="C119" s="5">
        <f>'7-11 ЛЕТ'!C119</f>
        <v>50</v>
      </c>
      <c r="D119" s="7">
        <f>'7-11 ЛЕТ'!D119</f>
        <v>4.5</v>
      </c>
      <c r="E119" s="7">
        <f>'7-11 ЛЕТ'!E119</f>
        <v>4.2</v>
      </c>
      <c r="F119" s="7">
        <f>'7-11 ЛЕТ'!F119</f>
        <v>23.5</v>
      </c>
      <c r="G119" s="10">
        <f>'7-11 ЛЕТ'!G119</f>
        <v>150</v>
      </c>
      <c r="H119" s="10" t="str">
        <f>'7-11 ЛЕТ'!H119</f>
        <v>ПРОМ</v>
      </c>
      <c r="I119" s="5"/>
    </row>
    <row r="120" spans="1:10" ht="15" customHeight="1" x14ac:dyDescent="0.25">
      <c r="A120" s="67"/>
      <c r="B120" s="18" t="str">
        <f>'7-11 ЛЕТ'!B120</f>
        <v>ЯБЛОКО СВЕЖЕЕ</v>
      </c>
      <c r="C120" s="5">
        <f>'7-11 ЛЕТ'!C120</f>
        <v>150</v>
      </c>
      <c r="D120" s="11">
        <f>'7-11 ЛЕТ'!D120</f>
        <v>0.6</v>
      </c>
      <c r="E120" s="11">
        <f>'7-11 ЛЕТ'!E120</f>
        <v>0.6</v>
      </c>
      <c r="F120" s="11">
        <f>'7-11 ЛЕТ'!F120</f>
        <v>15.7</v>
      </c>
      <c r="G120" s="10">
        <f>'7-11 ЛЕТ'!G120</f>
        <v>70</v>
      </c>
      <c r="H120" s="10" t="str">
        <f>'7-11 ЛЕТ'!H120</f>
        <v>ТК</v>
      </c>
      <c r="I120" s="5"/>
    </row>
    <row r="121" spans="1:10" ht="15" customHeight="1" x14ac:dyDescent="0.25">
      <c r="A121" s="24" t="s">
        <v>14</v>
      </c>
      <c r="B121" s="25"/>
      <c r="C121" s="15">
        <f>SUM(C118:C120)</f>
        <v>405</v>
      </c>
      <c r="D121" s="16">
        <f>SUM(D118:D120)</f>
        <v>5.1999999999999993</v>
      </c>
      <c r="E121" s="15">
        <f>SUM(E118:E120)</f>
        <v>4.8</v>
      </c>
      <c r="F121" s="15">
        <f>SUM(F118:F120)</f>
        <v>54.2</v>
      </c>
      <c r="G121" s="15">
        <f>SUM(G118:G120)</f>
        <v>280</v>
      </c>
      <c r="H121" s="15"/>
      <c r="I121" s="15"/>
    </row>
    <row r="122" spans="1:10" ht="15" customHeight="1" x14ac:dyDescent="0.25">
      <c r="A122" s="71" t="s">
        <v>15</v>
      </c>
      <c r="B122" s="40" t="str">
        <f>B67</f>
        <v>ПОМИДОР СВЕЖИЙ</v>
      </c>
      <c r="C122" s="5">
        <f>C67</f>
        <v>100</v>
      </c>
      <c r="D122" s="7">
        <f>D67</f>
        <v>1.2</v>
      </c>
      <c r="E122" s="7">
        <f>E67</f>
        <v>0.2</v>
      </c>
      <c r="F122" s="7">
        <f>F67</f>
        <v>3.8</v>
      </c>
      <c r="G122" s="8">
        <f>G67</f>
        <v>20</v>
      </c>
      <c r="H122" s="8" t="str">
        <f>H67</f>
        <v>54-3з</v>
      </c>
      <c r="I122" s="5">
        <f>I67</f>
        <v>2022</v>
      </c>
    </row>
    <row r="123" spans="1:10" ht="22.5" customHeight="1" x14ac:dyDescent="0.25">
      <c r="A123" s="72"/>
      <c r="B123" s="19" t="s">
        <v>51</v>
      </c>
      <c r="C123" s="37">
        <v>250</v>
      </c>
      <c r="D123" s="38">
        <f>D55</f>
        <v>5.5</v>
      </c>
      <c r="E123" s="39">
        <f>E55</f>
        <v>6.2</v>
      </c>
      <c r="F123" s="38">
        <f>F55</f>
        <v>35.6</v>
      </c>
      <c r="G123" s="39">
        <f>G55</f>
        <v>225</v>
      </c>
      <c r="H123" s="39">
        <f>H55</f>
        <v>264</v>
      </c>
      <c r="I123" s="39">
        <f>I55</f>
        <v>2024</v>
      </c>
    </row>
    <row r="124" spans="1:10" ht="15" customHeight="1" x14ac:dyDescent="0.25">
      <c r="A124" s="72"/>
      <c r="B124" s="18" t="s">
        <v>52</v>
      </c>
      <c r="C124" s="5">
        <v>250</v>
      </c>
      <c r="D124" s="7">
        <v>20.8</v>
      </c>
      <c r="E124" s="7">
        <v>21.6</v>
      </c>
      <c r="F124" s="7">
        <v>49.5</v>
      </c>
      <c r="G124" s="8">
        <v>487</v>
      </c>
      <c r="H124" s="12">
        <v>691</v>
      </c>
      <c r="I124" s="5">
        <v>2024</v>
      </c>
    </row>
    <row r="125" spans="1:10" ht="15" customHeight="1" x14ac:dyDescent="0.25">
      <c r="A125" s="72"/>
      <c r="B125" s="18" t="str">
        <f>'7-11 ЛЕТ'!B125</f>
        <v>СОК ФРУКТОВЫЙ</v>
      </c>
      <c r="C125" s="5">
        <f>'7-11 ЛЕТ'!C125</f>
        <v>200</v>
      </c>
      <c r="D125" s="7">
        <f>'7-11 ЛЕТ'!D125</f>
        <v>0.1</v>
      </c>
      <c r="E125" s="8">
        <f>'7-11 ЛЕТ'!E125</f>
        <v>0</v>
      </c>
      <c r="F125" s="8">
        <f>'7-11 ЛЕТ'!F125</f>
        <v>20</v>
      </c>
      <c r="G125" s="8">
        <f>'7-11 ЛЕТ'!G125</f>
        <v>80</v>
      </c>
      <c r="H125" s="12">
        <f>'7-11 ЛЕТ'!H125</f>
        <v>686</v>
      </c>
      <c r="I125" s="5">
        <f>'7-11 ЛЕТ'!I125</f>
        <v>2004</v>
      </c>
    </row>
    <row r="126" spans="1:10" ht="15" customHeight="1" x14ac:dyDescent="0.25">
      <c r="A126" s="72"/>
      <c r="B126" s="18" t="str">
        <f>'7-11 ЛЕТ'!B126</f>
        <v xml:space="preserve">ХЛЕБ РЖАНО-ПШЕНИЧНЫЙ </v>
      </c>
      <c r="C126" s="5">
        <f>'7-11 ЛЕТ'!C126</f>
        <v>25</v>
      </c>
      <c r="D126" s="8">
        <f>'7-11 ЛЕТ'!D126</f>
        <v>2</v>
      </c>
      <c r="E126" s="7">
        <f>'7-11 ЛЕТ'!E126</f>
        <v>0.9</v>
      </c>
      <c r="F126" s="7">
        <f>'7-11 ЛЕТ'!F126</f>
        <v>10.5</v>
      </c>
      <c r="G126" s="8">
        <f>'7-11 ЛЕТ'!G126</f>
        <v>59</v>
      </c>
      <c r="H126" s="8" t="str">
        <f>'7-11 ЛЕТ'!H126</f>
        <v>ТК</v>
      </c>
      <c r="I126" s="5"/>
    </row>
    <row r="127" spans="1:10" ht="15" customHeight="1" x14ac:dyDescent="0.25">
      <c r="A127" s="72"/>
      <c r="B127" s="18" t="str">
        <f>'7-11 ЛЕТ'!B127</f>
        <v>БАТОН ПШЕНИЧНЫЙ</v>
      </c>
      <c r="C127" s="5">
        <f>'7-11 ЛЕТ'!C127</f>
        <v>25</v>
      </c>
      <c r="D127" s="8">
        <f>'7-11 ЛЕТ'!D127</f>
        <v>2</v>
      </c>
      <c r="E127" s="7">
        <f>'7-11 ЛЕТ'!E127</f>
        <v>0.8</v>
      </c>
      <c r="F127" s="7">
        <f>'7-11 ЛЕТ'!F127</f>
        <v>13.8</v>
      </c>
      <c r="G127" s="8">
        <f>'7-11 ЛЕТ'!G127</f>
        <v>71</v>
      </c>
      <c r="H127" s="8" t="str">
        <f>'7-11 ЛЕТ'!H127</f>
        <v>ТК</v>
      </c>
      <c r="I127" s="5"/>
    </row>
    <row r="128" spans="1:10" ht="15" customHeight="1" x14ac:dyDescent="0.25">
      <c r="A128" s="24" t="s">
        <v>22</v>
      </c>
      <c r="B128" s="25"/>
      <c r="C128" s="15">
        <f>SUM(C122:C127)</f>
        <v>850</v>
      </c>
      <c r="D128" s="15">
        <f>SUM(D122:D127)</f>
        <v>31.6</v>
      </c>
      <c r="E128" s="16">
        <f>SUM(E122:E127)</f>
        <v>29.7</v>
      </c>
      <c r="F128" s="15">
        <f>SUM(F122:F127)</f>
        <v>133.20000000000002</v>
      </c>
      <c r="G128" s="27">
        <f>SUM(G122:G127)</f>
        <v>942</v>
      </c>
      <c r="H128" s="27"/>
      <c r="I128" s="26"/>
    </row>
    <row r="129" spans="1:9" ht="15" customHeight="1" x14ac:dyDescent="0.25">
      <c r="A129" s="24" t="s">
        <v>23</v>
      </c>
      <c r="B129" s="25"/>
      <c r="C129" s="15"/>
      <c r="D129" s="16">
        <f>D121+D128</f>
        <v>36.799999999999997</v>
      </c>
      <c r="E129" s="16">
        <f>E121+E128</f>
        <v>34.5</v>
      </c>
      <c r="F129" s="16">
        <f>F121+F128</f>
        <v>187.40000000000003</v>
      </c>
      <c r="G129" s="27">
        <f>G121+G128</f>
        <v>1222</v>
      </c>
      <c r="H129" s="27"/>
      <c r="I129" s="26"/>
    </row>
    <row r="130" spans="1:9" ht="15" customHeight="1" x14ac:dyDescent="0.25">
      <c r="A130" s="3" t="s">
        <v>40</v>
      </c>
      <c r="B130" s="35"/>
      <c r="C130" s="35"/>
      <c r="D130" s="35"/>
      <c r="E130" s="35"/>
      <c r="F130" s="35"/>
      <c r="G130" s="35"/>
      <c r="H130" s="35"/>
      <c r="I130" s="35"/>
    </row>
    <row r="131" spans="1:9" ht="15" customHeight="1" x14ac:dyDescent="0.25">
      <c r="A131" s="67" t="s">
        <v>65</v>
      </c>
      <c r="B131" s="18" t="str">
        <f t="shared" ref="B131:I131" si="15">B112</f>
        <v>ЧАЙ С ЛИМОНОМ И САХАРОМ</v>
      </c>
      <c r="C131" s="5">
        <f t="shared" si="15"/>
        <v>205</v>
      </c>
      <c r="D131" s="7">
        <f t="shared" si="15"/>
        <v>0.1</v>
      </c>
      <c r="E131" s="8">
        <f t="shared" si="15"/>
        <v>0</v>
      </c>
      <c r="F131" s="8">
        <f t="shared" si="15"/>
        <v>15</v>
      </c>
      <c r="G131" s="8">
        <f t="shared" si="15"/>
        <v>60</v>
      </c>
      <c r="H131" s="8">
        <f t="shared" si="15"/>
        <v>686</v>
      </c>
      <c r="I131" s="5">
        <f t="shared" si="15"/>
        <v>2004</v>
      </c>
    </row>
    <row r="132" spans="1:9" ht="15" customHeight="1" x14ac:dyDescent="0.25">
      <c r="A132" s="67"/>
      <c r="B132" s="4" t="str">
        <f>'7-11 ЛЕТ'!B132</f>
        <v>БУЛОЧКА ВЕСНУШКА</v>
      </c>
      <c r="C132" s="5">
        <f>'7-11 ЛЕТ'!C132</f>
        <v>60</v>
      </c>
      <c r="D132" s="11">
        <f>'7-11 ЛЕТ'!D132</f>
        <v>4.8</v>
      </c>
      <c r="E132" s="11">
        <f>'7-11 ЛЕТ'!E132</f>
        <v>3.8</v>
      </c>
      <c r="F132" s="10">
        <f>'7-11 ЛЕТ'!F132</f>
        <v>31.4</v>
      </c>
      <c r="G132" s="10">
        <f>'7-11 ЛЕТ'!G132</f>
        <v>179</v>
      </c>
      <c r="H132" s="10">
        <f>'7-11 ЛЕТ'!H132</f>
        <v>551</v>
      </c>
      <c r="I132" s="5">
        <f>'7-11 ЛЕТ'!I132</f>
        <v>2016</v>
      </c>
    </row>
    <row r="133" spans="1:9" ht="15" customHeight="1" x14ac:dyDescent="0.25">
      <c r="A133" s="67"/>
      <c r="B133" s="4" t="str">
        <f>'7-11 ЛЕТ'!B133</f>
        <v>ГРУША СВЕЖАЯ</v>
      </c>
      <c r="C133" s="5">
        <f>'7-11 ЛЕТ'!C133</f>
        <v>180</v>
      </c>
      <c r="D133" s="7">
        <f>'7-11 ЛЕТ'!D133</f>
        <v>0.7</v>
      </c>
      <c r="E133" s="7">
        <f>'7-11 ЛЕТ'!E133</f>
        <v>0.6</v>
      </c>
      <c r="F133" s="7">
        <f>'7-11 ЛЕТ'!F133</f>
        <v>16.5</v>
      </c>
      <c r="G133" s="8">
        <f>'7-11 ЛЕТ'!G133</f>
        <v>75</v>
      </c>
      <c r="H133" s="8" t="str">
        <f>'7-11 ЛЕТ'!H133</f>
        <v>ТК</v>
      </c>
      <c r="I133" s="5"/>
    </row>
    <row r="134" spans="1:9" ht="15" customHeight="1" x14ac:dyDescent="0.25">
      <c r="A134" s="24" t="s">
        <v>14</v>
      </c>
      <c r="B134" s="25"/>
      <c r="C134" s="15">
        <f>SUM(C131:C133)</f>
        <v>445</v>
      </c>
      <c r="D134" s="15">
        <f>SUM(D131:D133)</f>
        <v>5.6</v>
      </c>
      <c r="E134" s="15">
        <f>SUM(E131:E133)</f>
        <v>4.3999999999999995</v>
      </c>
      <c r="F134" s="16">
        <f>SUM(F131:F133)</f>
        <v>62.9</v>
      </c>
      <c r="G134" s="15">
        <f>SUM(G131:G133)</f>
        <v>314</v>
      </c>
      <c r="H134" s="15"/>
      <c r="I134" s="15"/>
    </row>
    <row r="135" spans="1:9" ht="15" customHeight="1" x14ac:dyDescent="0.25">
      <c r="A135" s="71" t="s">
        <v>15</v>
      </c>
      <c r="B135" s="18" t="str">
        <f>B13</f>
        <v xml:space="preserve">ОГУРЕЦ СВЕЖИЙ </v>
      </c>
      <c r="C135" s="5">
        <f>C13</f>
        <v>100</v>
      </c>
      <c r="D135" s="7">
        <f>D13</f>
        <v>0.8</v>
      </c>
      <c r="E135" s="7">
        <f>E13</f>
        <v>0.1</v>
      </c>
      <c r="F135" s="7">
        <f>F13</f>
        <v>3.2</v>
      </c>
      <c r="G135" s="8">
        <f>G13</f>
        <v>17</v>
      </c>
      <c r="H135" s="8" t="s">
        <v>17</v>
      </c>
      <c r="I135" s="5">
        <f>I13</f>
        <v>2022</v>
      </c>
    </row>
    <row r="136" spans="1:9" ht="15" customHeight="1" x14ac:dyDescent="0.25">
      <c r="A136" s="72"/>
      <c r="B136" s="18" t="str">
        <f>B68</f>
        <v>РАССОЛЬНИК ЛЕНИНГРАДСКИЙ СО СМЕТАНОЙ</v>
      </c>
      <c r="C136" s="5">
        <f>C68</f>
        <v>250</v>
      </c>
      <c r="D136" s="7">
        <f>D68</f>
        <v>3.3</v>
      </c>
      <c r="E136" s="7">
        <f>E68</f>
        <v>8.1999999999999993</v>
      </c>
      <c r="F136" s="7">
        <f>F68</f>
        <v>30.6</v>
      </c>
      <c r="G136" s="8">
        <f>G68</f>
        <v>213</v>
      </c>
      <c r="H136" s="8">
        <f>H68</f>
        <v>132</v>
      </c>
      <c r="I136" s="5">
        <f>I68</f>
        <v>2004</v>
      </c>
    </row>
    <row r="137" spans="1:9" ht="15" customHeight="1" x14ac:dyDescent="0.25">
      <c r="A137" s="72"/>
      <c r="B137" s="18" t="s">
        <v>53</v>
      </c>
      <c r="C137" s="5">
        <v>100</v>
      </c>
      <c r="D137" s="7">
        <v>14.6</v>
      </c>
      <c r="E137" s="7">
        <v>12.9</v>
      </c>
      <c r="F137" s="7">
        <v>11.3</v>
      </c>
      <c r="G137" s="8">
        <v>215</v>
      </c>
      <c r="H137" s="8">
        <v>451</v>
      </c>
      <c r="I137" s="5">
        <v>2011</v>
      </c>
    </row>
    <row r="138" spans="1:9" ht="15" customHeight="1" x14ac:dyDescent="0.25">
      <c r="A138" s="72"/>
      <c r="B138" s="18" t="str">
        <f>'[1]12 ЛЕТ И СТАРШЕ'!B98</f>
        <v xml:space="preserve">МАКАРОННЫЕ ИЗДЕЛИЯ ОТВАРНЫЕ </v>
      </c>
      <c r="C138" s="5">
        <f>'[1]12 ЛЕТ И СТАРШЕ'!C98</f>
        <v>180</v>
      </c>
      <c r="D138" s="7">
        <f>'[1]12 ЛЕТ И СТАРШЕ'!D98</f>
        <v>6.5</v>
      </c>
      <c r="E138" s="7">
        <f>'[1]12 ЛЕТ И СТАРШЕ'!E98</f>
        <v>4.5999999999999996</v>
      </c>
      <c r="F138" s="7">
        <f>'[1]12 ЛЕТ И СТАРШЕ'!F98</f>
        <v>38.5</v>
      </c>
      <c r="G138" s="8">
        <f>'[1]12 ЛЕТ И СТАРШЕ'!G98</f>
        <v>225</v>
      </c>
      <c r="H138" s="8">
        <f>'[1]12 ЛЕТ И СТАРШЕ'!H98</f>
        <v>332</v>
      </c>
      <c r="I138" s="5">
        <f>'[1]12 ЛЕТ И СТАРШЕ'!I98</f>
        <v>2004</v>
      </c>
    </row>
    <row r="139" spans="1:9" ht="15" customHeight="1" x14ac:dyDescent="0.25">
      <c r="A139" s="72"/>
      <c r="B139" s="18" t="str">
        <f>'7-11 ЛЕТ'!B139</f>
        <v>ЧАЙ С САХАРОМ</v>
      </c>
      <c r="C139" s="5">
        <f>'7-11 ЛЕТ'!C139</f>
        <v>200</v>
      </c>
      <c r="D139" s="6">
        <f>'7-11 ЛЕТ'!D139</f>
        <v>0.1</v>
      </c>
      <c r="E139" s="12">
        <f>'7-11 ЛЕТ'!E139</f>
        <v>0</v>
      </c>
      <c r="F139" s="12">
        <f>'7-11 ЛЕТ'!F139</f>
        <v>10</v>
      </c>
      <c r="G139" s="12">
        <f>'7-11 ЛЕТ'!G139</f>
        <v>40</v>
      </c>
      <c r="H139" s="12">
        <f>'7-11 ЛЕТ'!H139</f>
        <v>685</v>
      </c>
      <c r="I139" s="5">
        <f>'7-11 ЛЕТ'!I139</f>
        <v>2004</v>
      </c>
    </row>
    <row r="140" spans="1:9" ht="15" customHeight="1" x14ac:dyDescent="0.25">
      <c r="A140" s="72"/>
      <c r="B140" s="18" t="str">
        <f>'7-11 ЛЕТ'!B140</f>
        <v xml:space="preserve">ХЛЕБ РЖАНО-ПШЕНИЧНЫЙ </v>
      </c>
      <c r="C140" s="5">
        <f>'7-11 ЛЕТ'!C140</f>
        <v>25</v>
      </c>
      <c r="D140" s="8">
        <f>'7-11 ЛЕТ'!D140</f>
        <v>2</v>
      </c>
      <c r="E140" s="7">
        <f>'7-11 ЛЕТ'!E140</f>
        <v>0.9</v>
      </c>
      <c r="F140" s="7">
        <f>'7-11 ЛЕТ'!F140</f>
        <v>10.5</v>
      </c>
      <c r="G140" s="8">
        <f>'7-11 ЛЕТ'!G140</f>
        <v>59</v>
      </c>
      <c r="H140" s="8"/>
      <c r="I140" s="5"/>
    </row>
    <row r="141" spans="1:9" ht="15" customHeight="1" x14ac:dyDescent="0.25">
      <c r="A141" s="72"/>
      <c r="B141" s="18" t="str">
        <f>'7-11 ЛЕТ'!B141</f>
        <v>БАТОН ПШЕНИЧНЫЙ</v>
      </c>
      <c r="C141" s="5">
        <f>'7-11 ЛЕТ'!C141</f>
        <v>25</v>
      </c>
      <c r="D141" s="8">
        <f>'7-11 ЛЕТ'!D141</f>
        <v>2</v>
      </c>
      <c r="E141" s="7">
        <f>'7-11 ЛЕТ'!E141</f>
        <v>0.8</v>
      </c>
      <c r="F141" s="7">
        <f>'7-11 ЛЕТ'!F141</f>
        <v>13.8</v>
      </c>
      <c r="G141" s="8">
        <f>'7-11 ЛЕТ'!G141</f>
        <v>71</v>
      </c>
      <c r="H141" s="8"/>
      <c r="I141" s="5"/>
    </row>
    <row r="142" spans="1:9" ht="15" customHeight="1" x14ac:dyDescent="0.25">
      <c r="A142" s="24" t="s">
        <v>22</v>
      </c>
      <c r="B142" s="25"/>
      <c r="C142" s="15">
        <f>SUM(C135:C141)</f>
        <v>880</v>
      </c>
      <c r="D142" s="16">
        <f>SUM(D135:D141)</f>
        <v>29.3</v>
      </c>
      <c r="E142" s="16">
        <f>SUM(E135:E141)</f>
        <v>27.499999999999996</v>
      </c>
      <c r="F142" s="15">
        <f>SUM(F135:F141)</f>
        <v>117.9</v>
      </c>
      <c r="G142" s="27">
        <f>SUM(G135:G141)</f>
        <v>840</v>
      </c>
      <c r="H142" s="27"/>
      <c r="I142" s="26"/>
    </row>
    <row r="143" spans="1:9" ht="15" customHeight="1" x14ac:dyDescent="0.25">
      <c r="A143" s="24" t="s">
        <v>23</v>
      </c>
      <c r="B143" s="25"/>
      <c r="C143" s="15"/>
      <c r="D143" s="16">
        <f>D134+D142</f>
        <v>34.9</v>
      </c>
      <c r="E143" s="16">
        <f>E134+E142</f>
        <v>31.899999999999995</v>
      </c>
      <c r="F143" s="16">
        <f>F134+F142</f>
        <v>180.8</v>
      </c>
      <c r="G143" s="15">
        <f>G134+G142</f>
        <v>1154</v>
      </c>
      <c r="H143" s="15"/>
      <c r="I143" s="26"/>
    </row>
    <row r="144" spans="1:9" x14ac:dyDescent="0.25">
      <c r="A144" s="24" t="s">
        <v>54</v>
      </c>
      <c r="B144" s="14"/>
      <c r="C144" s="41"/>
      <c r="D144" s="27">
        <f>D21+D35+D48+D61+D75+D89+D103+D116+D129+D143</f>
        <v>353.3</v>
      </c>
      <c r="E144" s="27">
        <f>E21+E35+E48+E61+E75+E89+E103+E116+E129+E143</f>
        <v>354.9</v>
      </c>
      <c r="F144" s="27">
        <f>F21+F35+F48+F61+F75+F89+F103+F116+F129+F143</f>
        <v>1878.3999999999999</v>
      </c>
      <c r="G144" s="27">
        <f>G21+G35+G48+G61+G75+G89+G103+G116+G129+G143</f>
        <v>12208</v>
      </c>
      <c r="H144" s="27"/>
      <c r="I144" s="26"/>
    </row>
    <row r="145" spans="1:16" ht="22.5" customHeight="1" x14ac:dyDescent="0.25">
      <c r="A145" s="49" t="s">
        <v>55</v>
      </c>
      <c r="B145" s="50"/>
      <c r="C145" s="51"/>
      <c r="D145" s="52">
        <f>D144/10</f>
        <v>35.33</v>
      </c>
      <c r="E145" s="52">
        <f t="shared" ref="E145:G145" si="16">E144/10</f>
        <v>35.489999999999995</v>
      </c>
      <c r="F145" s="52">
        <f t="shared" si="16"/>
        <v>187.83999999999997</v>
      </c>
      <c r="G145" s="52">
        <f t="shared" si="16"/>
        <v>1220.8</v>
      </c>
      <c r="H145" s="52"/>
      <c r="I145" s="53"/>
    </row>
    <row r="146" spans="1:16" ht="20.25" customHeight="1" x14ac:dyDescent="0.25">
      <c r="A146" s="54"/>
      <c r="B146" s="55"/>
      <c r="D146" s="56"/>
      <c r="E146" s="56"/>
      <c r="F146" s="56"/>
      <c r="G146" s="56"/>
      <c r="H146" s="56"/>
      <c r="J146" s="57"/>
      <c r="K146" s="57"/>
      <c r="L146" s="57"/>
      <c r="M146" s="57"/>
      <c r="N146" s="57"/>
      <c r="O146" s="57"/>
      <c r="P146" s="57"/>
    </row>
    <row r="147" spans="1:16" ht="15" customHeight="1" x14ac:dyDescent="0.25">
      <c r="A147" s="74" t="s">
        <v>56</v>
      </c>
      <c r="B147" s="74"/>
      <c r="C147" s="74"/>
      <c r="D147" s="74"/>
      <c r="E147" s="74"/>
      <c r="F147" s="74"/>
      <c r="G147" s="74"/>
      <c r="H147" s="74"/>
      <c r="I147" s="74"/>
      <c r="J147" s="57"/>
      <c r="K147" s="57"/>
      <c r="L147" s="57"/>
      <c r="M147" s="57"/>
      <c r="N147" s="57"/>
      <c r="O147" s="57"/>
      <c r="P147" s="57"/>
    </row>
    <row r="148" spans="1:16" ht="15" customHeigh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7"/>
      <c r="K148" s="57"/>
      <c r="L148" s="57"/>
      <c r="M148" s="57"/>
      <c r="N148" s="57"/>
      <c r="O148" s="57"/>
      <c r="P148" s="57"/>
    </row>
    <row r="149" spans="1:16" x14ac:dyDescent="0.25">
      <c r="A149" s="75" t="s">
        <v>57</v>
      </c>
      <c r="B149" s="75"/>
      <c r="C149" s="75"/>
      <c r="D149" s="75"/>
      <c r="E149" s="75"/>
      <c r="F149" s="75"/>
      <c r="G149" s="75"/>
      <c r="H149" s="75"/>
      <c r="I149" s="75"/>
      <c r="J149" s="57"/>
      <c r="K149" s="57"/>
      <c r="L149" s="57"/>
      <c r="M149" s="57"/>
      <c r="N149" s="57"/>
      <c r="O149" s="57"/>
      <c r="P149" s="57"/>
    </row>
    <row r="150" spans="1:16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9"/>
      <c r="K150" s="59"/>
      <c r="L150" s="59"/>
      <c r="M150" s="59"/>
      <c r="N150" s="59"/>
      <c r="O150" s="59"/>
      <c r="P150" s="59"/>
    </row>
    <row r="151" spans="1:16" x14ac:dyDescent="0.25">
      <c r="A151" s="76" t="s">
        <v>58</v>
      </c>
      <c r="B151" s="76"/>
      <c r="C151" s="76"/>
      <c r="D151" s="76"/>
      <c r="E151" s="76"/>
      <c r="F151" s="76"/>
      <c r="G151" s="76"/>
      <c r="H151" s="76"/>
      <c r="I151" s="76"/>
      <c r="J151" s="59"/>
      <c r="K151" s="59"/>
      <c r="L151" s="59"/>
      <c r="M151" s="59"/>
      <c r="N151" s="59"/>
      <c r="O151" s="59"/>
      <c r="P151" s="59"/>
    </row>
    <row r="152" spans="1:16" x14ac:dyDescent="0.25">
      <c r="A152" s="76" t="s">
        <v>59</v>
      </c>
      <c r="B152" s="76"/>
      <c r="C152" s="76"/>
      <c r="D152" s="76"/>
      <c r="E152" s="76"/>
      <c r="F152" s="76"/>
      <c r="G152" s="76"/>
      <c r="H152" s="76"/>
      <c r="I152" s="76"/>
      <c r="J152" s="59"/>
      <c r="K152" s="59"/>
      <c r="L152" s="59"/>
      <c r="M152" s="59"/>
      <c r="N152" s="59"/>
      <c r="O152" s="59"/>
      <c r="P152" s="59"/>
    </row>
    <row r="153" spans="1:16" x14ac:dyDescent="0.25">
      <c r="A153" s="76" t="s">
        <v>60</v>
      </c>
      <c r="B153" s="76"/>
      <c r="C153" s="76"/>
      <c r="D153" s="76"/>
      <c r="E153" s="76"/>
      <c r="F153" s="76"/>
      <c r="G153" s="76"/>
      <c r="H153" s="76"/>
      <c r="I153" s="76"/>
      <c r="J153" s="59"/>
      <c r="K153" s="59"/>
      <c r="L153" s="59"/>
      <c r="M153" s="59"/>
      <c r="N153" s="59"/>
      <c r="O153" s="59"/>
      <c r="P153" s="59"/>
    </row>
    <row r="154" spans="1:16" x14ac:dyDescent="0.25">
      <c r="A154" s="76" t="s">
        <v>61</v>
      </c>
      <c r="B154" s="76"/>
      <c r="C154" s="76"/>
      <c r="D154" s="76"/>
      <c r="E154" s="76"/>
      <c r="F154" s="76"/>
      <c r="G154" s="76"/>
      <c r="H154" s="76"/>
      <c r="I154" s="76"/>
      <c r="J154" s="59"/>
      <c r="K154" s="59"/>
      <c r="L154" s="59"/>
      <c r="M154" s="59"/>
      <c r="N154" s="59"/>
      <c r="O154" s="59"/>
      <c r="P154" s="59"/>
    </row>
    <row r="155" spans="1:16" x14ac:dyDescent="0.25">
      <c r="A155" s="76" t="s">
        <v>77</v>
      </c>
      <c r="B155" s="76"/>
      <c r="C155" s="76"/>
      <c r="D155" s="76"/>
      <c r="E155" s="76"/>
      <c r="F155" s="76"/>
      <c r="G155" s="76"/>
      <c r="H155" s="76"/>
      <c r="I155" s="76"/>
    </row>
    <row r="156" spans="1:16" x14ac:dyDescent="0.25">
      <c r="A156" s="59"/>
      <c r="B156" s="59"/>
      <c r="C156" s="59"/>
      <c r="D156" s="59"/>
      <c r="E156" s="59"/>
      <c r="F156" s="59"/>
      <c r="G156" s="59"/>
      <c r="H156" s="59"/>
    </row>
    <row r="157" spans="1:16" x14ac:dyDescent="0.25">
      <c r="A157" s="73" t="s">
        <v>62</v>
      </c>
      <c r="B157" s="73"/>
      <c r="C157" s="73"/>
      <c r="D157" s="73"/>
      <c r="E157" s="73"/>
      <c r="F157" s="73"/>
      <c r="G157" s="73"/>
      <c r="H157" s="73"/>
      <c r="I157" s="73"/>
    </row>
  </sheetData>
  <mergeCells count="39">
    <mergeCell ref="A157:I157"/>
    <mergeCell ref="A118:A120"/>
    <mergeCell ref="A122:A127"/>
    <mergeCell ref="A131:A133"/>
    <mergeCell ref="A135:A141"/>
    <mergeCell ref="A147:I147"/>
    <mergeCell ref="A149:I149"/>
    <mergeCell ref="A151:I151"/>
    <mergeCell ref="A152:I152"/>
    <mergeCell ref="A153:I153"/>
    <mergeCell ref="A154:I154"/>
    <mergeCell ref="A155:I155"/>
    <mergeCell ref="A109:A114"/>
    <mergeCell ref="A41:A46"/>
    <mergeCell ref="A50:A52"/>
    <mergeCell ref="A54:A59"/>
    <mergeCell ref="A63:A65"/>
    <mergeCell ref="A67:A73"/>
    <mergeCell ref="A77:A79"/>
    <mergeCell ref="A81:A87"/>
    <mergeCell ref="A91:A93"/>
    <mergeCell ref="A95:A101"/>
    <mergeCell ref="A105:A107"/>
    <mergeCell ref="B76:I76"/>
    <mergeCell ref="B8:I8"/>
    <mergeCell ref="A9:A11"/>
    <mergeCell ref="A13:A19"/>
    <mergeCell ref="A23:A25"/>
    <mergeCell ref="A27:A33"/>
    <mergeCell ref="A37:A39"/>
    <mergeCell ref="A1:I1"/>
    <mergeCell ref="A2:I2"/>
    <mergeCell ref="A5:A6"/>
    <mergeCell ref="B5:B6"/>
    <mergeCell ref="C5:C6"/>
    <mergeCell ref="D5:F5"/>
    <mergeCell ref="G5:G6"/>
    <mergeCell ref="H5:H6"/>
    <mergeCell ref="I5:I6"/>
  </mergeCell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0" orientation="landscape" r:id="rId1"/>
  <rowBreaks count="1" manualBreakCount="1">
    <brk id="44" max="16383" man="1"/>
  </rowBreaks>
  <ignoredErrors>
    <ignoredError sqref="C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 ЛЕТ</vt:lpstr>
      <vt:lpstr>12 ЛЕТ И СТАРШЕ</vt:lpstr>
      <vt:lpstr>'12 ЛЕТ И СТАРШЕ'!Область_печати</vt:lpstr>
      <vt:lpstr>'7-11 ЛЕТ'!Область_печати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Волхов МАРС</dc:creator>
  <cp:lastModifiedBy>Волхов МАРС</cp:lastModifiedBy>
  <cp:lastPrinted>2025-08-08T07:45:29Z</cp:lastPrinted>
  <dcterms:created xsi:type="dcterms:W3CDTF">2025-07-25T14:27:32Z</dcterms:created>
  <dcterms:modified xsi:type="dcterms:W3CDTF">2025-08-08T09:04:16Z</dcterms:modified>
</cp:coreProperties>
</file>