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омпьютер\Desktop\договора\2022\ИП Карачурина\Питание 01.09.2022\"/>
    </mc:Choice>
  </mc:AlternateContent>
  <bookViews>
    <workbookView xWindow="0" yWindow="0" windowWidth="23040" windowHeight="9408"/>
  </bookViews>
  <sheets>
    <sheet name="7-11 лет" sheetId="1" r:id="rId1"/>
    <sheet name="12 лет и старше" sheetId="4" r:id="rId2"/>
    <sheet name="1" sheetId="3" state="hidden" r:id="rId3"/>
    <sheet name="12" sheetId="2" state="hidden" r:id="rId4"/>
  </sheets>
  <definedNames>
    <definedName name="_xlnm.Print_Area" localSheetId="2">'1'!$A$1:$I$229</definedName>
    <definedName name="_xlnm.Print_Area" localSheetId="3">'12'!$A$1:$I$200</definedName>
    <definedName name="_xlnm.Print_Area" localSheetId="1">'12 лет и старше'!$A$1:$H$161</definedName>
    <definedName name="_xlnm.Print_Area" localSheetId="0">'7-11 лет'!$A$1:$H$161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4" l="1"/>
  <c r="E125" i="4"/>
  <c r="F125" i="4"/>
  <c r="G125" i="4"/>
  <c r="C125" i="4"/>
  <c r="D100" i="4"/>
  <c r="E100" i="4"/>
  <c r="F100" i="4"/>
  <c r="G100" i="4"/>
  <c r="C100" i="4"/>
  <c r="D50" i="4"/>
  <c r="E50" i="4"/>
  <c r="F50" i="4"/>
  <c r="G50" i="4"/>
  <c r="C50" i="4"/>
  <c r="D125" i="1"/>
  <c r="E125" i="1"/>
  <c r="F125" i="1"/>
  <c r="G125" i="1"/>
  <c r="C125" i="1"/>
  <c r="D50" i="1"/>
  <c r="E50" i="1"/>
  <c r="F50" i="1"/>
  <c r="G50" i="1"/>
  <c r="C50" i="1"/>
  <c r="D101" i="1"/>
  <c r="E101" i="1"/>
  <c r="F101" i="1"/>
  <c r="G101" i="1"/>
  <c r="D100" i="1"/>
  <c r="E100" i="1"/>
  <c r="F100" i="1"/>
  <c r="G100" i="1"/>
  <c r="C100" i="1"/>
  <c r="E138" i="4" l="1"/>
  <c r="D138" i="4"/>
  <c r="G137" i="4"/>
  <c r="F137" i="4"/>
  <c r="E137" i="4"/>
  <c r="D137" i="4"/>
  <c r="C137" i="4"/>
  <c r="G130" i="4"/>
  <c r="G138" i="4" s="1"/>
  <c r="F130" i="4"/>
  <c r="F138" i="4" s="1"/>
  <c r="E130" i="4"/>
  <c r="D130" i="4"/>
  <c r="C130" i="4"/>
  <c r="E126" i="4"/>
  <c r="G117" i="4"/>
  <c r="G126" i="4" s="1"/>
  <c r="F117" i="4"/>
  <c r="F126" i="4" s="1"/>
  <c r="E117" i="4"/>
  <c r="D117" i="4"/>
  <c r="D126" i="4" s="1"/>
  <c r="C117" i="4"/>
  <c r="G112" i="4"/>
  <c r="F112" i="4"/>
  <c r="E112" i="4"/>
  <c r="D112" i="4"/>
  <c r="C112" i="4"/>
  <c r="G105" i="4"/>
  <c r="G113" i="4" s="1"/>
  <c r="F105" i="4"/>
  <c r="F113" i="4" s="1"/>
  <c r="E105" i="4"/>
  <c r="D105" i="4"/>
  <c r="D113" i="4" s="1"/>
  <c r="C105" i="4"/>
  <c r="G92" i="4"/>
  <c r="G101" i="4" s="1"/>
  <c r="F92" i="4"/>
  <c r="E92" i="4"/>
  <c r="D92" i="4"/>
  <c r="C92" i="4"/>
  <c r="F88" i="4"/>
  <c r="E88" i="4"/>
  <c r="G87" i="4"/>
  <c r="F87" i="4"/>
  <c r="E87" i="4"/>
  <c r="D87" i="4"/>
  <c r="C87" i="4"/>
  <c r="G80" i="4"/>
  <c r="G88" i="4" s="1"/>
  <c r="F80" i="4"/>
  <c r="E80" i="4"/>
  <c r="D80" i="4"/>
  <c r="D88" i="4" s="1"/>
  <c r="C80" i="4"/>
  <c r="G75" i="4"/>
  <c r="F75" i="4"/>
  <c r="E75" i="4"/>
  <c r="D75" i="4"/>
  <c r="C75" i="4"/>
  <c r="G67" i="4"/>
  <c r="G76" i="4" s="1"/>
  <c r="F67" i="4"/>
  <c r="F76" i="4" s="1"/>
  <c r="E67" i="4"/>
  <c r="E76" i="4" s="1"/>
  <c r="D67" i="4"/>
  <c r="D76" i="4" s="1"/>
  <c r="C67" i="4"/>
  <c r="G62" i="4"/>
  <c r="F62" i="4"/>
  <c r="E62" i="4"/>
  <c r="D62" i="4"/>
  <c r="C62" i="4"/>
  <c r="G55" i="4"/>
  <c r="G63" i="4" s="1"/>
  <c r="F55" i="4"/>
  <c r="F63" i="4" s="1"/>
  <c r="E55" i="4"/>
  <c r="E63" i="4" s="1"/>
  <c r="D55" i="4"/>
  <c r="D63" i="4" s="1"/>
  <c r="C55" i="4"/>
  <c r="G42" i="4"/>
  <c r="G51" i="4" s="1"/>
  <c r="F42" i="4"/>
  <c r="F51" i="4" s="1"/>
  <c r="E42" i="4"/>
  <c r="E51" i="4" s="1"/>
  <c r="D42" i="4"/>
  <c r="D51" i="4" s="1"/>
  <c r="C42" i="4"/>
  <c r="G37" i="4"/>
  <c r="F37" i="4"/>
  <c r="E37" i="4"/>
  <c r="D37" i="4"/>
  <c r="C37" i="4"/>
  <c r="G30" i="4"/>
  <c r="G38" i="4" s="1"/>
  <c r="F30" i="4"/>
  <c r="F38" i="4" s="1"/>
  <c r="E30" i="4"/>
  <c r="E38" i="4" s="1"/>
  <c r="D30" i="4"/>
  <c r="D38" i="4" s="1"/>
  <c r="C30" i="4"/>
  <c r="G25" i="4"/>
  <c r="F25" i="4"/>
  <c r="E25" i="4"/>
  <c r="D25" i="4"/>
  <c r="C25" i="4"/>
  <c r="G18" i="4"/>
  <c r="F18" i="4"/>
  <c r="E18" i="4"/>
  <c r="E26" i="4" s="1"/>
  <c r="D18" i="4"/>
  <c r="C18" i="4"/>
  <c r="D137" i="1"/>
  <c r="E137" i="1"/>
  <c r="F137" i="1"/>
  <c r="G137" i="1"/>
  <c r="C137" i="1"/>
  <c r="G130" i="1"/>
  <c r="G138" i="1" s="1"/>
  <c r="F130" i="1"/>
  <c r="F138" i="1" s="1"/>
  <c r="E130" i="1"/>
  <c r="E138" i="1" s="1"/>
  <c r="D130" i="1"/>
  <c r="D138" i="1" s="1"/>
  <c r="C130" i="1"/>
  <c r="G117" i="1"/>
  <c r="F117" i="1"/>
  <c r="E117" i="1"/>
  <c r="E126" i="1" s="1"/>
  <c r="D117" i="1"/>
  <c r="C117" i="1"/>
  <c r="D112" i="1"/>
  <c r="E112" i="1"/>
  <c r="F112" i="1"/>
  <c r="G112" i="1"/>
  <c r="C112" i="1"/>
  <c r="G105" i="1"/>
  <c r="F105" i="1"/>
  <c r="E105" i="1"/>
  <c r="E113" i="1" s="1"/>
  <c r="D105" i="1"/>
  <c r="C105" i="1"/>
  <c r="D87" i="1"/>
  <c r="E87" i="1"/>
  <c r="F87" i="1"/>
  <c r="G87" i="1"/>
  <c r="C87" i="1"/>
  <c r="G92" i="1"/>
  <c r="F92" i="1"/>
  <c r="E92" i="1"/>
  <c r="D92" i="1"/>
  <c r="C92" i="1"/>
  <c r="G80" i="1"/>
  <c r="F80" i="1"/>
  <c r="E80" i="1"/>
  <c r="D80" i="1"/>
  <c r="C80" i="1"/>
  <c r="D75" i="1"/>
  <c r="E75" i="1"/>
  <c r="F75" i="1"/>
  <c r="G75" i="1"/>
  <c r="C75" i="1"/>
  <c r="D62" i="1"/>
  <c r="E62" i="1"/>
  <c r="F62" i="1"/>
  <c r="G62" i="1"/>
  <c r="G55" i="1"/>
  <c r="F55" i="1"/>
  <c r="E55" i="1"/>
  <c r="D55" i="1"/>
  <c r="C55" i="1"/>
  <c r="D42" i="1"/>
  <c r="E42" i="1"/>
  <c r="F42" i="1"/>
  <c r="G42" i="1"/>
  <c r="D25" i="1"/>
  <c r="E25" i="1"/>
  <c r="F25" i="1"/>
  <c r="G25" i="1"/>
  <c r="D37" i="1"/>
  <c r="E37" i="1"/>
  <c r="F37" i="1"/>
  <c r="G37" i="1"/>
  <c r="C37" i="1"/>
  <c r="G126" i="1" l="1"/>
  <c r="F126" i="1"/>
  <c r="F113" i="1"/>
  <c r="G26" i="4"/>
  <c r="F26" i="4"/>
  <c r="D26" i="4"/>
  <c r="E113" i="4"/>
  <c r="F101" i="4"/>
  <c r="E101" i="4"/>
  <c r="D101" i="4"/>
  <c r="D126" i="1"/>
  <c r="G113" i="1"/>
  <c r="D113" i="1"/>
  <c r="E88" i="1"/>
  <c r="G63" i="1"/>
  <c r="D88" i="1"/>
  <c r="E51" i="1"/>
  <c r="F88" i="1"/>
  <c r="G88" i="1"/>
  <c r="E63" i="1"/>
  <c r="F63" i="1"/>
  <c r="D51" i="1"/>
  <c r="D63" i="1"/>
  <c r="G51" i="1"/>
  <c r="F51" i="1"/>
  <c r="E18" i="1" l="1"/>
  <c r="E26" i="1" s="1"/>
  <c r="F18" i="1"/>
  <c r="F26" i="1" s="1"/>
  <c r="G18" i="1"/>
  <c r="G26" i="1" s="1"/>
  <c r="D18" i="1"/>
  <c r="D26" i="1" s="1"/>
  <c r="D67" i="1" l="1"/>
  <c r="D76" i="1" s="1"/>
  <c r="E67" i="1"/>
  <c r="E76" i="1" s="1"/>
  <c r="F67" i="1"/>
  <c r="F76" i="1" s="1"/>
  <c r="G67" i="1"/>
  <c r="G76" i="1" s="1"/>
  <c r="D30" i="1" l="1"/>
  <c r="D38" i="1" s="1"/>
  <c r="E30" i="1"/>
  <c r="E38" i="1" s="1"/>
  <c r="F30" i="1"/>
  <c r="F38" i="1" s="1"/>
  <c r="G30" i="1"/>
  <c r="G38" i="1" s="1"/>
  <c r="D184" i="3" l="1"/>
  <c r="E184" i="3"/>
  <c r="F184" i="3"/>
  <c r="G184" i="3"/>
  <c r="C184" i="3"/>
  <c r="D177" i="3"/>
  <c r="E177" i="3"/>
  <c r="F177" i="3"/>
  <c r="G177" i="3"/>
  <c r="C177" i="3"/>
  <c r="D113" i="3"/>
  <c r="G113" i="3"/>
  <c r="D97" i="3"/>
  <c r="E97" i="3"/>
  <c r="F97" i="3"/>
  <c r="G97" i="3"/>
  <c r="C97" i="3"/>
  <c r="F185" i="3" l="1"/>
  <c r="D185" i="3"/>
  <c r="G185" i="3"/>
  <c r="E185" i="3"/>
  <c r="D91" i="3"/>
  <c r="D98" i="3" s="1"/>
  <c r="E91" i="3"/>
  <c r="E98" i="3" s="1"/>
  <c r="F91" i="3"/>
  <c r="F98" i="3" s="1"/>
  <c r="G91" i="3"/>
  <c r="G98" i="3" s="1"/>
  <c r="C91" i="3"/>
  <c r="C98" i="3" s="1"/>
  <c r="C41" i="3"/>
  <c r="D170" i="3" l="1"/>
  <c r="E170" i="3"/>
  <c r="F170" i="3"/>
  <c r="G170" i="3"/>
  <c r="D163" i="3"/>
  <c r="E163" i="3"/>
  <c r="E171" i="3" s="1"/>
  <c r="F163" i="3"/>
  <c r="G163" i="3"/>
  <c r="D156" i="3"/>
  <c r="E156" i="3"/>
  <c r="F156" i="3"/>
  <c r="G156" i="3"/>
  <c r="D142" i="3"/>
  <c r="E142" i="3"/>
  <c r="E143" i="3" s="1"/>
  <c r="G142" i="3"/>
  <c r="D136" i="3"/>
  <c r="F136" i="3"/>
  <c r="F143" i="3" s="1"/>
  <c r="G136" i="3"/>
  <c r="D128" i="3"/>
  <c r="E128" i="3"/>
  <c r="E129" i="3" s="1"/>
  <c r="F128" i="3"/>
  <c r="F129" i="3" s="1"/>
  <c r="G128" i="3"/>
  <c r="D120" i="3"/>
  <c r="G120" i="3"/>
  <c r="D105" i="3"/>
  <c r="E105" i="3"/>
  <c r="E114" i="3" s="1"/>
  <c r="F105" i="3"/>
  <c r="F114" i="3" s="1"/>
  <c r="G105" i="3"/>
  <c r="D84" i="3"/>
  <c r="F84" i="3"/>
  <c r="G84" i="3"/>
  <c r="D76" i="3"/>
  <c r="E76" i="3"/>
  <c r="E85" i="3" s="1"/>
  <c r="F76" i="3"/>
  <c r="G76" i="3"/>
  <c r="E69" i="3"/>
  <c r="F69" i="3"/>
  <c r="G69" i="3"/>
  <c r="D62" i="3"/>
  <c r="D70" i="3" s="1"/>
  <c r="E62" i="3"/>
  <c r="F62" i="3"/>
  <c r="G62" i="3"/>
  <c r="D55" i="3"/>
  <c r="G55" i="3"/>
  <c r="D48" i="3"/>
  <c r="E48" i="3"/>
  <c r="E56" i="3" s="1"/>
  <c r="F48" i="3"/>
  <c r="F56" i="3" s="1"/>
  <c r="G48" i="3"/>
  <c r="D41" i="3"/>
  <c r="E41" i="3"/>
  <c r="E42" i="3" s="1"/>
  <c r="F41" i="3"/>
  <c r="F42" i="3" s="1"/>
  <c r="G41" i="3"/>
  <c r="D35" i="3"/>
  <c r="G35" i="3"/>
  <c r="G42" i="3" s="1"/>
  <c r="D28" i="3"/>
  <c r="F28" i="3"/>
  <c r="G28" i="3"/>
  <c r="D21" i="3"/>
  <c r="E21" i="3"/>
  <c r="F21" i="3"/>
  <c r="G21" i="3"/>
  <c r="C170" i="3"/>
  <c r="C163" i="3"/>
  <c r="C156" i="3"/>
  <c r="G149" i="3"/>
  <c r="F149" i="3"/>
  <c r="E149" i="3"/>
  <c r="E157" i="3" s="1"/>
  <c r="D149" i="3"/>
  <c r="C149" i="3"/>
  <c r="C142" i="3"/>
  <c r="C136" i="3"/>
  <c r="C128" i="3"/>
  <c r="C120" i="3"/>
  <c r="C113" i="3"/>
  <c r="C105" i="3"/>
  <c r="C84" i="3"/>
  <c r="C76" i="3"/>
  <c r="C69" i="3"/>
  <c r="C62" i="3"/>
  <c r="C55" i="3"/>
  <c r="C48" i="3"/>
  <c r="C35" i="3"/>
  <c r="C28" i="3"/>
  <c r="C21" i="3"/>
  <c r="C67" i="1"/>
  <c r="C62" i="1"/>
  <c r="D56" i="3" l="1"/>
  <c r="D171" i="3"/>
  <c r="D157" i="3"/>
  <c r="G129" i="3"/>
  <c r="G157" i="3"/>
  <c r="D143" i="3"/>
  <c r="D85" i="3"/>
  <c r="G56" i="3"/>
  <c r="G85" i="3"/>
  <c r="D129" i="3"/>
  <c r="G114" i="3"/>
  <c r="G143" i="3"/>
  <c r="F29" i="3"/>
  <c r="F186" i="3" s="1"/>
  <c r="F187" i="3" s="1"/>
  <c r="C56" i="3"/>
  <c r="G70" i="3"/>
  <c r="C29" i="3"/>
  <c r="C85" i="3"/>
  <c r="C171" i="3"/>
  <c r="C157" i="3"/>
  <c r="C143" i="3"/>
  <c r="C129" i="3"/>
  <c r="C114" i="3"/>
  <c r="C70" i="3"/>
  <c r="E70" i="3"/>
  <c r="C42" i="3"/>
  <c r="E29" i="3"/>
  <c r="D29" i="3"/>
  <c r="D186" i="3" s="1"/>
  <c r="D187" i="3" s="1"/>
  <c r="G186" i="3" l="1"/>
  <c r="G187" i="3" s="1"/>
  <c r="E186" i="3"/>
  <c r="E187" i="3" s="1"/>
  <c r="C157" i="2" l="1"/>
  <c r="D164" i="2"/>
  <c r="E164" i="2"/>
  <c r="F164" i="2"/>
  <c r="E148" i="2"/>
  <c r="F148" i="2"/>
  <c r="G148" i="2"/>
  <c r="D148" i="2"/>
  <c r="E140" i="2"/>
  <c r="F140" i="2"/>
  <c r="G140" i="2"/>
  <c r="D140" i="2"/>
  <c r="E132" i="2"/>
  <c r="F132" i="2"/>
  <c r="G132" i="2"/>
  <c r="D132" i="2"/>
  <c r="E124" i="2"/>
  <c r="F124" i="2"/>
  <c r="G124" i="2"/>
  <c r="D124" i="2"/>
  <c r="F108" i="2"/>
  <c r="G108" i="2"/>
  <c r="D108" i="2"/>
  <c r="D75" i="2"/>
  <c r="E75" i="2"/>
  <c r="F75" i="2"/>
  <c r="G75" i="2"/>
  <c r="D29" i="2"/>
  <c r="E29" i="2"/>
  <c r="F29" i="2"/>
  <c r="G29" i="2"/>
  <c r="D141" i="2" l="1"/>
  <c r="G141" i="2"/>
  <c r="F141" i="2"/>
  <c r="E141" i="2"/>
  <c r="C18" i="1" l="1"/>
  <c r="E91" i="2"/>
  <c r="F91" i="2"/>
  <c r="G91" i="2"/>
  <c r="E83" i="2"/>
  <c r="F83" i="2"/>
  <c r="G83" i="2"/>
  <c r="E92" i="2" l="1"/>
  <c r="G92" i="2"/>
  <c r="F92" i="2"/>
  <c r="E45" i="2" l="1"/>
  <c r="F45" i="2"/>
  <c r="G45" i="2"/>
  <c r="E37" i="2"/>
  <c r="F37" i="2"/>
  <c r="G37" i="2"/>
  <c r="C172" i="2"/>
  <c r="C173" i="2" s="1"/>
  <c r="C164" i="2"/>
  <c r="C156" i="2"/>
  <c r="C148" i="2"/>
  <c r="C140" i="2"/>
  <c r="C132" i="2"/>
  <c r="C124" i="2"/>
  <c r="C115" i="2"/>
  <c r="C125" i="2" s="1"/>
  <c r="C108" i="2"/>
  <c r="C99" i="2"/>
  <c r="C91" i="2"/>
  <c r="C83" i="2"/>
  <c r="C92" i="2" s="1"/>
  <c r="C75" i="2"/>
  <c r="C68" i="2"/>
  <c r="C61" i="2"/>
  <c r="C53" i="2"/>
  <c r="C45" i="2"/>
  <c r="C37" i="2"/>
  <c r="C46" i="2" s="1"/>
  <c r="C29" i="2"/>
  <c r="C141" i="2" l="1"/>
  <c r="C109" i="2"/>
  <c r="F46" i="2"/>
  <c r="C62" i="2"/>
  <c r="C76" i="2"/>
  <c r="G46" i="2"/>
  <c r="C42" i="1"/>
  <c r="C30" i="1"/>
  <c r="C25" i="1"/>
  <c r="C21" i="2"/>
  <c r="C30" i="2" s="1"/>
  <c r="G172" i="2" l="1"/>
  <c r="F172" i="2"/>
  <c r="G156" i="2"/>
  <c r="E156" i="2"/>
  <c r="D156" i="2"/>
  <c r="G115" i="2"/>
  <c r="F115" i="2"/>
  <c r="E115" i="2"/>
  <c r="D115" i="2"/>
  <c r="G99" i="2"/>
  <c r="G109" i="2" s="1"/>
  <c r="F99" i="2"/>
  <c r="F109" i="2" s="1"/>
  <c r="E99" i="2"/>
  <c r="E109" i="2" s="1"/>
  <c r="D99" i="2"/>
  <c r="D83" i="2"/>
  <c r="D92" i="2" s="1"/>
  <c r="G68" i="2"/>
  <c r="G76" i="2" s="1"/>
  <c r="F68" i="2"/>
  <c r="F76" i="2" s="1"/>
  <c r="E68" i="2"/>
  <c r="E76" i="2" s="1"/>
  <c r="D68" i="2"/>
  <c r="G61" i="2"/>
  <c r="F61" i="2"/>
  <c r="E61" i="2"/>
  <c r="G53" i="2"/>
  <c r="F53" i="2"/>
  <c r="E53" i="2"/>
  <c r="D53" i="2"/>
  <c r="D45" i="2"/>
  <c r="D37" i="2"/>
  <c r="G21" i="2"/>
  <c r="G30" i="2" s="1"/>
  <c r="F21" i="2"/>
  <c r="F30" i="2" s="1"/>
  <c r="E21" i="2"/>
  <c r="E30" i="2" s="1"/>
  <c r="D21" i="2"/>
  <c r="D30" i="2" s="1"/>
  <c r="F125" i="2" l="1"/>
  <c r="F157" i="2"/>
  <c r="D125" i="2"/>
  <c r="E125" i="2"/>
  <c r="E62" i="2"/>
  <c r="D62" i="2"/>
  <c r="G125" i="2"/>
  <c r="G173" i="2"/>
  <c r="G157" i="2"/>
  <c r="E157" i="2"/>
  <c r="D157" i="2"/>
  <c r="D173" i="2"/>
  <c r="E173" i="2"/>
  <c r="F173" i="2"/>
  <c r="D109" i="2"/>
  <c r="G62" i="2"/>
  <c r="F62" i="2"/>
  <c r="E174" i="2" l="1"/>
  <c r="E175" i="2" s="1"/>
  <c r="F174" i="2"/>
  <c r="F175" i="2" s="1"/>
  <c r="G174" i="2"/>
  <c r="G175" i="2" s="1"/>
  <c r="D174" i="2"/>
  <c r="D175" i="2" s="1"/>
</calcChain>
</file>

<file path=xl/sharedStrings.xml><?xml version="1.0" encoding="utf-8"?>
<sst xmlns="http://schemas.openxmlformats.org/spreadsheetml/2006/main" count="1127" uniqueCount="239">
  <si>
    <t>Прием пищи</t>
  </si>
  <si>
    <t>Углеводы</t>
  </si>
  <si>
    <t>Наименование блюда</t>
  </si>
  <si>
    <t>Вес блюда</t>
  </si>
  <si>
    <t xml:space="preserve">Белки </t>
  </si>
  <si>
    <t xml:space="preserve">Жиры </t>
  </si>
  <si>
    <t>Энергетическая ценность</t>
  </si>
  <si>
    <t>Сборник рецептур</t>
  </si>
  <si>
    <t>№ рецептуры</t>
  </si>
  <si>
    <t>Пищевые вещества</t>
  </si>
  <si>
    <t xml:space="preserve">      Утверждаю:</t>
  </si>
  <si>
    <t>1 День</t>
  </si>
  <si>
    <t>Яйцо вареное</t>
  </si>
  <si>
    <t>Сыр порциями</t>
  </si>
  <si>
    <t>Батон пшеничный обогащенный</t>
  </si>
  <si>
    <t>Какао с молоком</t>
  </si>
  <si>
    <t>Итого за завтрак:</t>
  </si>
  <si>
    <t>Завтрак</t>
  </si>
  <si>
    <t>Макаронные изделия отварные</t>
  </si>
  <si>
    <t>Чай с сахаром</t>
  </si>
  <si>
    <t>Обед</t>
  </si>
  <si>
    <t>Итого за обед:</t>
  </si>
  <si>
    <t>Итого за 1 день:</t>
  </si>
  <si>
    <t>2 День</t>
  </si>
  <si>
    <t>Запеканка рисовая с творогом</t>
  </si>
  <si>
    <t>Варенье (малина, абрикос, клубника)</t>
  </si>
  <si>
    <t>54-25м</t>
  </si>
  <si>
    <t>к/к</t>
  </si>
  <si>
    <t>Чай с сахаром и лимоном</t>
  </si>
  <si>
    <t>Картофель тушеный</t>
  </si>
  <si>
    <t>Итого за 2 день:</t>
  </si>
  <si>
    <t>3 День</t>
  </si>
  <si>
    <t>Кондитерское изделие (печенье сахарное)</t>
  </si>
  <si>
    <t>Кондитерское изделие (вафля)</t>
  </si>
  <si>
    <t>Каша гречневая рассыпчатая</t>
  </si>
  <si>
    <t>Компот из смеси сухофруктов</t>
  </si>
  <si>
    <t>Итого за 3 день:</t>
  </si>
  <si>
    <t>4 День</t>
  </si>
  <si>
    <t>Омлет натуральный</t>
  </si>
  <si>
    <t>Запеканка из печени с рисом</t>
  </si>
  <si>
    <t>Компот из свежих яблок</t>
  </si>
  <si>
    <t>Итого за 4 день:</t>
  </si>
  <si>
    <t>5 День</t>
  </si>
  <si>
    <t>Соус сметанный</t>
  </si>
  <si>
    <t>Пюре картофельное</t>
  </si>
  <si>
    <t>Компот из изюма</t>
  </si>
  <si>
    <t>Итого за 5 день:</t>
  </si>
  <si>
    <t>6 День</t>
  </si>
  <si>
    <t>Итого за 6 день:</t>
  </si>
  <si>
    <t>7 День</t>
  </si>
  <si>
    <t>Соус томатный</t>
  </si>
  <si>
    <t>Итого за 7 день:</t>
  </si>
  <si>
    <t>8 День</t>
  </si>
  <si>
    <t>Каша перловая рассыпчатая</t>
  </si>
  <si>
    <t>Компот из кураги</t>
  </si>
  <si>
    <t>9 День</t>
  </si>
  <si>
    <t>Итого за 8 день:</t>
  </si>
  <si>
    <t>Итого за 9 день:</t>
  </si>
  <si>
    <t>10 День</t>
  </si>
  <si>
    <t xml:space="preserve">Запеканка из творога </t>
  </si>
  <si>
    <t>Молоко сгущенное</t>
  </si>
  <si>
    <t>54-1т</t>
  </si>
  <si>
    <t>Итого за 10 день:</t>
  </si>
  <si>
    <t xml:space="preserve">Рис отварной </t>
  </si>
  <si>
    <t>Салат из квашеной капусты (до 01.03. с луком репчатым, с 01.03. с луком зеленым)</t>
  </si>
  <si>
    <t>Хлеб ржано-пшеничный обогащенный</t>
  </si>
  <si>
    <t xml:space="preserve">Гуляш </t>
  </si>
  <si>
    <t xml:space="preserve">Каша пшенная молочная </t>
  </si>
  <si>
    <t xml:space="preserve">Каша пшеничная молочная </t>
  </si>
  <si>
    <t xml:space="preserve">Каша овсяная молочная </t>
  </si>
  <si>
    <t xml:space="preserve">Каша молочная "Дружба" </t>
  </si>
  <si>
    <t>Морковь с сахаром (с 01.03. заменяется на блюдо икра морковная )</t>
  </si>
  <si>
    <t>Салат витаминный (с 01.03 заменяется на блюдо винегрет овощной)</t>
  </si>
  <si>
    <t xml:space="preserve">                                                                                                                              Источник рецептур:</t>
  </si>
  <si>
    <t>2. Сборник рецептур на продукцию для обучающихся во всех образовательных учреждениях. - Москва, 2011. под ред. М.П. Могильного и В.А. Тутельяна.</t>
  </si>
  <si>
    <t>3. Справочник рецептур блюд для питания учащихся образовательных учреждений города Москвы, выпуск 4, 2003 г.</t>
  </si>
  <si>
    <t>4. Сборник технологических нормативов, рецептур блюд и кулинарных изделий  для школьных образовательных учреждений, школ-интернатов, детских домов. - Пермь 2008 г.</t>
  </si>
  <si>
    <t>5. Сборник рецептур блюд и типовых меню для организации питания обучающихся общеобразовательных организаций. Разработано ФБУН "Новосибирский НИИ гигиены" Роспотреб-</t>
  </si>
  <si>
    <t>надзора, Новосибирск - 2021 г.</t>
  </si>
  <si>
    <t>1. Сборник рецептур блюд и кулинарных изделий для предприятий общественного питания при общеобразовательных школах./ Под ред. Ф.Л.Марчука и В.Т.Лапшиной. - Изд."Хлеб-</t>
  </si>
  <si>
    <t>продинформ" 2004 г.</t>
  </si>
  <si>
    <t>Котлета рыбная любительская (минтай)</t>
  </si>
  <si>
    <t xml:space="preserve">     </t>
  </si>
  <si>
    <t xml:space="preserve">     "___" ____________2021 г.</t>
  </si>
  <si>
    <t>40 (71)</t>
  </si>
  <si>
    <t>11 (78)</t>
  </si>
  <si>
    <t>2003 (2004)</t>
  </si>
  <si>
    <t>Фрукт свежий (груша, яблоко)</t>
  </si>
  <si>
    <t>Фрукт свежий (мандарин)</t>
  </si>
  <si>
    <t>Суп крестьянский с крупой рисовой со сметаной</t>
  </si>
  <si>
    <t>Щи из свежей капусты с картофелем и сметаной</t>
  </si>
  <si>
    <t xml:space="preserve">Огурец соленый (кусочком) </t>
  </si>
  <si>
    <t>Примечание: допускаются отклонения в случае сбоев поставки в наименованиях по фруктам и йогуртам, сезонные замены овощей и фруктов.</t>
  </si>
  <si>
    <t xml:space="preserve">Салат из свеклы отварной </t>
  </si>
  <si>
    <t>Йогурт фруктовый в стаканчике</t>
  </si>
  <si>
    <t>Салат из свеклы отварной</t>
  </si>
  <si>
    <t>Всего за 10 дней:</t>
  </si>
  <si>
    <t>Среднее значение за 10 дней:</t>
  </si>
  <si>
    <t xml:space="preserve">          Согласовано:</t>
  </si>
  <si>
    <t xml:space="preserve">                "___" ____________2021 г.</t>
  </si>
  <si>
    <t xml:space="preserve">      Индивидуальный предприниматель</t>
  </si>
  <si>
    <t xml:space="preserve">      ____________/Карачурина В.А./</t>
  </si>
  <si>
    <t xml:space="preserve">          Директор МОБУ «СОШ №8 г. Волхова»</t>
  </si>
  <si>
    <t xml:space="preserve">           ____________/Романов А.Ю./ </t>
  </si>
  <si>
    <t>Щи из свежей капусты с картофелем, курицей и сметаной</t>
  </si>
  <si>
    <t>Борщ  из свежей капусты с картофелем, курицей и сметаной</t>
  </si>
  <si>
    <t>Суп картофельный с горохом, с курицей</t>
  </si>
  <si>
    <t>Фрикадельки из мяса птицы (курица)</t>
  </si>
  <si>
    <t>Биточек рубленый из мяса птицы (курица)</t>
  </si>
  <si>
    <t>Рассольник ленинградский с курицей со сметаной</t>
  </si>
  <si>
    <t>Курица тушеная с морковью (грудка)</t>
  </si>
  <si>
    <t>Фрукт свежий (яблоко, груша)</t>
  </si>
  <si>
    <t>т/к</t>
  </si>
  <si>
    <t>Суп с макаронными изделиями и картофелем, с курицей</t>
  </si>
  <si>
    <t>Голубцы ленивые</t>
  </si>
  <si>
    <t>Огурец свежий (кусочком)</t>
  </si>
  <si>
    <t>Компот из свежих яблок и изюма</t>
  </si>
  <si>
    <t>Компот из свежих груш</t>
  </si>
  <si>
    <t>Курица тушеная в сметанном соусе (грудка)</t>
  </si>
  <si>
    <t xml:space="preserve">                Цикличное двухнедельное меню рационов горячего питания (завтрак, обед) для предоставления питания учащимся в возрасте 12 лет и старше в муниципальных образовательных бюджетных учреждениях г. Волхова стоимостью 108 руб. в 2022 г</t>
  </si>
  <si>
    <t>Курица тушеная в сметанном соусе (филе)</t>
  </si>
  <si>
    <t>Бутерброд с маслом сливочным</t>
  </si>
  <si>
    <t>Плов из отварной курицы</t>
  </si>
  <si>
    <t>Каша рисовая молочная</t>
  </si>
  <si>
    <t>Суп из овощей с курицей и сметаной</t>
  </si>
  <si>
    <t xml:space="preserve">Каша манная молочная </t>
  </si>
  <si>
    <t>Суп картофельный с крупой и рыбой</t>
  </si>
  <si>
    <t>Напиток лимонный</t>
  </si>
  <si>
    <t>Огурец соленый</t>
  </si>
  <si>
    <t>Согласовано:</t>
  </si>
  <si>
    <t>Директор МБОУ "Подпорожская СОШ №1"</t>
  </si>
  <si>
    <t xml:space="preserve">      _______________/Смирнов А.Н./</t>
  </si>
  <si>
    <t xml:space="preserve"> _____________/Русина Е.В./ </t>
  </si>
  <si>
    <t>Рассольник ленинградский с курицей и сметаной</t>
  </si>
  <si>
    <t>Каша кукурузная молочная</t>
  </si>
  <si>
    <t>Кофейный напиток с молоком</t>
  </si>
  <si>
    <t>Суп картофельный с рисовой крупой, с курицей</t>
  </si>
  <si>
    <t>Бутерброд с повидлом</t>
  </si>
  <si>
    <t>11 День</t>
  </si>
  <si>
    <t>Итого за 11 день:</t>
  </si>
  <si>
    <t>Всего за 12 дней:</t>
  </si>
  <si>
    <t>Среднее значение за 12 дней:</t>
  </si>
  <si>
    <t>54-3г</t>
  </si>
  <si>
    <t xml:space="preserve">Бутерброд с повидлом </t>
  </si>
  <si>
    <t xml:space="preserve">Макаронные изделия отварные с сыром </t>
  </si>
  <si>
    <t>Зеленый горошек</t>
  </si>
  <si>
    <t>Тефтели мясные в соусе</t>
  </si>
  <si>
    <t>Итого за 12 день:</t>
  </si>
  <si>
    <t xml:space="preserve">Жаркое по-домашнему </t>
  </si>
  <si>
    <t>12 День</t>
  </si>
  <si>
    <t xml:space="preserve">     "___" ____________2022 г.</t>
  </si>
  <si>
    <t xml:space="preserve">                    "___" ____________2022 г.</t>
  </si>
  <si>
    <t xml:space="preserve">      Директор ООО «Торговый Дом Марс»</t>
  </si>
  <si>
    <t xml:space="preserve">                Цикличное двухнедельное меню рационов горячего питания (завтрак, обед) для предоставления питания учащимся в возрасте 12 лет и старше в муниципальных бюджетных образовательных учреждениях Подпорожского района в 2022 г.</t>
  </si>
  <si>
    <t>Суп с макаронными изделиями и картофелем на курином б-не</t>
  </si>
  <si>
    <t xml:space="preserve"> День 2</t>
  </si>
  <si>
    <t>Итого за день:</t>
  </si>
  <si>
    <t xml:space="preserve"> День 3</t>
  </si>
  <si>
    <t xml:space="preserve"> День 4</t>
  </si>
  <si>
    <t xml:space="preserve"> День 5</t>
  </si>
  <si>
    <t>Салат из квашеной капусты (до 01.03 с луком репчатым, с 01.03 с луком зеленым)</t>
  </si>
  <si>
    <t>Фрукт свежий сезонный (яблоко, груша, мандарин)</t>
  </si>
  <si>
    <t>Биточек рубленый из мяса птицы (курица) с соусом томатным</t>
  </si>
  <si>
    <t>Фрикадельки из мяса птицы (курица) в соусе</t>
  </si>
  <si>
    <t>"___" ____________2022 г.</t>
  </si>
  <si>
    <t>124*</t>
  </si>
  <si>
    <t>332*</t>
  </si>
  <si>
    <t>631*</t>
  </si>
  <si>
    <t>* Сборник рецептур блюд и кулинарных изделий для предприятий общественного питания при общеобразовательных школах./ Под ред. Ф.Л.Марчука и В.Т.Лапшиной. - Изд."Хлебпродинформ" 2004 г.</t>
  </si>
  <si>
    <t>685*</t>
  </si>
  <si>
    <t>Новосибирск - 2021 г.</t>
  </si>
  <si>
    <r>
      <rPr>
        <b/>
        <sz val="10"/>
        <rFont val="Times New Roman"/>
        <family val="1"/>
        <charset val="204"/>
      </rPr>
      <t>Примечание:</t>
    </r>
    <r>
      <rPr>
        <sz val="10"/>
        <rFont val="Times New Roman"/>
        <family val="1"/>
        <charset val="204"/>
      </rPr>
      <t xml:space="preserve"> допускаются отклонения в случае сбоев поставки в наименованиях по фруктам и йогуртам, сезонные замены овощей и фруктов.</t>
    </r>
  </si>
  <si>
    <t>** Справочник рецептур блюд для питания учащихся образовательных учреждений города Москвы, выпуск 4, 2003 г.</t>
  </si>
  <si>
    <t>*** Сборник рецептур на продукцию для обучающихся во всех образовательных учреждениях. - Москва, 2011. под ред. М.П. Могильного и В.А. Тутельяна.</t>
  </si>
  <si>
    <t>301***</t>
  </si>
  <si>
    <t>**** Сборник рецептур блюд и типовых меню для организации питания обучающихся общеобразовательных организаций. Разработано ФБУН "Новосибирский НИИ гигиены" Роспотребнадзора,</t>
  </si>
  <si>
    <t>140*</t>
  </si>
  <si>
    <t>304**</t>
  </si>
  <si>
    <t>638*</t>
  </si>
  <si>
    <t>297*</t>
  </si>
  <si>
    <t>686*</t>
  </si>
  <si>
    <t>45*</t>
  </si>
  <si>
    <t>132*</t>
  </si>
  <si>
    <t>390*</t>
  </si>
  <si>
    <t>520*</t>
  </si>
  <si>
    <t>639*</t>
  </si>
  <si>
    <t>437*</t>
  </si>
  <si>
    <t>139*</t>
  </si>
  <si>
    <t>360***</t>
  </si>
  <si>
    <t>***** Сборник технологических нормативов, рецептур блюд и кулинарных изделий  для школьных образовательных учреждений, школ-интернатов, детских домов. - Пермь 2008 г.</t>
  </si>
  <si>
    <t>135*</t>
  </si>
  <si>
    <t>498*</t>
  </si>
  <si>
    <t xml:space="preserve">  День 1</t>
  </si>
  <si>
    <t xml:space="preserve">  День 6</t>
  </si>
  <si>
    <t xml:space="preserve"> День 7</t>
  </si>
  <si>
    <t xml:space="preserve"> День 8</t>
  </si>
  <si>
    <t xml:space="preserve"> День 9</t>
  </si>
  <si>
    <t xml:space="preserve"> День 10</t>
  </si>
  <si>
    <t>54-13р****</t>
  </si>
  <si>
    <t>Второй завтрак</t>
  </si>
  <si>
    <t>Итого за второй завтрак:</t>
  </si>
  <si>
    <t xml:space="preserve">Молоко </t>
  </si>
  <si>
    <t>Кондитерское изделие (печенье)</t>
  </si>
  <si>
    <t xml:space="preserve">                Цикличное двухнедельное меню рационов бюджетного питания вторых завтраков и горячих обедов для организации питания обучающихся 7-11 лет в муниципальных  бюджетных образовательных учреждениях Бокситогорского района, стоимостью 139,80 руб., в том числе: молоко 14,80 руб.</t>
  </si>
  <si>
    <t>Борщ из свежей капусты с картофелем со сметаной, с курицей</t>
  </si>
  <si>
    <t>54-2з/54-3з****</t>
  </si>
  <si>
    <t>110*</t>
  </si>
  <si>
    <t>Гуляш мясной (75/75)</t>
  </si>
  <si>
    <t>Огурец свежий/ томат свежий в нарезке (50/50)</t>
  </si>
  <si>
    <t>Булочка школьная</t>
  </si>
  <si>
    <t>54-9в****</t>
  </si>
  <si>
    <t>Сок (нектар) фруктовый</t>
  </si>
  <si>
    <t>Булочка "Веснушка"</t>
  </si>
  <si>
    <t>773*</t>
  </si>
  <si>
    <t>Винегрет овощной</t>
  </si>
  <si>
    <t>Щи из свежей капусты с картофелем и сметаной, с курицей</t>
  </si>
  <si>
    <t>Курица тушеная в сметанном соусе (75/75)</t>
  </si>
  <si>
    <t>Рис отварной рассыпчатый</t>
  </si>
  <si>
    <t>Печень по-строгановски (70/30)</t>
  </si>
  <si>
    <t>71*</t>
  </si>
  <si>
    <t>431*</t>
  </si>
  <si>
    <t>Булочка с корицей</t>
  </si>
  <si>
    <t>775*</t>
  </si>
  <si>
    <t>Суп из овощей со сметаной, с курицей</t>
  </si>
  <si>
    <t>Компот из чернослива</t>
  </si>
  <si>
    <t>Салат из свежей капусты с помидорами и огурцами</t>
  </si>
  <si>
    <t>54-6з</t>
  </si>
  <si>
    <t>Шницель мясной рубленый с соусом томатным</t>
  </si>
  <si>
    <t>451*</t>
  </si>
  <si>
    <t>Салат из свежей моркови с курагой</t>
  </si>
  <si>
    <t>54-17з</t>
  </si>
  <si>
    <t>138*</t>
  </si>
  <si>
    <t>Суп картофельный с крупой рисовой, с курицей</t>
  </si>
  <si>
    <t>Жаркое по-домашнему</t>
  </si>
  <si>
    <t>436*</t>
  </si>
  <si>
    <t xml:space="preserve">                Цикличное двухнедельное меню рационов бюджетного питания вторых завтраков и горячих обедов для организации питания обучающихся 12 лет и старше в муниципальных  бюджетных образовательных учреждениях Бокситогорского района, стоимостью 125,00 руб.</t>
  </si>
  <si>
    <t>Чай с лимоном и сахаром</t>
  </si>
  <si>
    <t>Директор МБОУ "СОШ №1" г. Пикалево</t>
  </si>
  <si>
    <t xml:space="preserve">_____________/Карганова Ю.Н./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</si>
</sst>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;[Red]0.00"/>
    <numFmt numFmtId="165" formatCode="0.0;[Red]0.0"/>
    <numFmt numFmtId="166" formatCode="0;[Red]0"/>
    <numFmt numFmtId="167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4" tint="0.79998168889431442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14">
    <xf numFmtId="0" fontId="0" fillId="0" borderId="0" xfId="0"/>
    <xf numFmtId="0" fontId="0" fillId="0" borderId="1" xfId="0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2" borderId="1" xfId="0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5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65" fontId="6" fillId="0" borderId="1" xfId="0" applyNumberFormat="1" applyFont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abSelected="1" view="pageBreakPreview" zoomScale="90" zoomScaleNormal="100" zoomScaleSheetLayoutView="90" workbookViewId="0">
      <selection activeCell="F148" sqref="F148"/>
    </sheetView>
  </sheetViews>
  <sheetFormatPr defaultRowHeight="14.4" x14ac:dyDescent="0.3"/>
  <cols>
    <col min="1" max="1" width="19.6640625" customWidth="1"/>
    <col min="2" max="2" width="56" customWidth="1"/>
    <col min="3" max="3" width="13.44140625" customWidth="1"/>
    <col min="4" max="4" width="14.109375" customWidth="1"/>
    <col min="5" max="6" width="13.6640625" customWidth="1"/>
    <col min="7" max="7" width="15.88671875" customWidth="1"/>
    <col min="8" max="8" width="15.109375" customWidth="1"/>
  </cols>
  <sheetData>
    <row r="1" spans="1:9" ht="19.5" customHeight="1" x14ac:dyDescent="0.3">
      <c r="A1" s="23" t="s">
        <v>10</v>
      </c>
      <c r="B1" s="23"/>
      <c r="C1" s="23"/>
      <c r="D1" s="23"/>
      <c r="E1" s="89" t="s">
        <v>129</v>
      </c>
      <c r="F1" s="89"/>
      <c r="G1" s="89"/>
      <c r="H1" s="89"/>
      <c r="I1" s="23"/>
    </row>
    <row r="2" spans="1:9" x14ac:dyDescent="0.3">
      <c r="A2" s="89" t="s">
        <v>100</v>
      </c>
      <c r="B2" s="89"/>
      <c r="C2" s="23"/>
      <c r="D2" s="23"/>
      <c r="E2" s="89" t="s">
        <v>237</v>
      </c>
      <c r="F2" s="89"/>
      <c r="G2" s="89"/>
      <c r="H2" s="89"/>
      <c r="I2" s="31"/>
    </row>
    <row r="3" spans="1:9" ht="14.25" customHeight="1" x14ac:dyDescent="0.3">
      <c r="A3" s="23"/>
      <c r="B3" s="23"/>
      <c r="C3" s="23"/>
      <c r="D3" s="23"/>
      <c r="E3" s="89"/>
      <c r="F3" s="89"/>
      <c r="G3" s="89"/>
      <c r="H3" s="89"/>
      <c r="I3" s="23"/>
    </row>
    <row r="4" spans="1:9" x14ac:dyDescent="0.3">
      <c r="A4" s="89" t="s">
        <v>101</v>
      </c>
      <c r="B4" s="89"/>
      <c r="C4" s="23"/>
      <c r="D4" s="23"/>
      <c r="E4" s="89" t="s">
        <v>238</v>
      </c>
      <c r="F4" s="89"/>
      <c r="G4" s="89"/>
      <c r="H4" s="89"/>
      <c r="I4" s="23"/>
    </row>
    <row r="5" spans="1:9" ht="14.25" customHeight="1" x14ac:dyDescent="0.3">
      <c r="A5" s="89" t="s">
        <v>150</v>
      </c>
      <c r="B5" s="89"/>
      <c r="C5" s="65"/>
      <c r="D5" s="65"/>
      <c r="E5" s="89" t="s">
        <v>164</v>
      </c>
      <c r="F5" s="89"/>
      <c r="G5" s="89"/>
      <c r="H5" s="89"/>
      <c r="I5" s="23"/>
    </row>
    <row r="6" spans="1:9" ht="15.75" customHeight="1" x14ac:dyDescent="0.3">
      <c r="A6" s="64" t="s">
        <v>82</v>
      </c>
      <c r="B6" s="64"/>
      <c r="C6" s="64"/>
      <c r="D6" s="64"/>
      <c r="E6" s="64"/>
      <c r="F6" s="64"/>
      <c r="G6" s="64"/>
      <c r="H6" s="23"/>
    </row>
    <row r="7" spans="1:9" ht="15" customHeight="1" x14ac:dyDescent="0.3">
      <c r="A7" s="99" t="s">
        <v>203</v>
      </c>
      <c r="B7" s="99"/>
      <c r="C7" s="99"/>
      <c r="D7" s="99"/>
      <c r="E7" s="99"/>
      <c r="F7" s="99"/>
      <c r="G7" s="99"/>
      <c r="H7" s="99"/>
    </row>
    <row r="8" spans="1:9" ht="12.75" customHeight="1" x14ac:dyDescent="0.3">
      <c r="A8" s="99"/>
      <c r="B8" s="99"/>
      <c r="C8" s="99"/>
      <c r="D8" s="99"/>
      <c r="E8" s="99"/>
      <c r="F8" s="99"/>
      <c r="G8" s="99"/>
      <c r="H8" s="99"/>
    </row>
    <row r="9" spans="1:9" ht="22.5" hidden="1" customHeight="1" x14ac:dyDescent="0.3">
      <c r="A9" s="99"/>
      <c r="B9" s="99"/>
      <c r="C9" s="99"/>
      <c r="D9" s="99"/>
      <c r="E9" s="99"/>
      <c r="F9" s="99"/>
      <c r="G9" s="99"/>
      <c r="H9" s="99"/>
    </row>
    <row r="10" spans="1:9" ht="4.5" customHeight="1" x14ac:dyDescent="0.3">
      <c r="A10" s="99"/>
      <c r="B10" s="99"/>
      <c r="C10" s="99"/>
      <c r="D10" s="99"/>
      <c r="E10" s="99"/>
      <c r="F10" s="99"/>
      <c r="G10" s="99"/>
      <c r="H10" s="99"/>
    </row>
    <row r="11" spans="1:9" ht="10.5" customHeight="1" x14ac:dyDescent="0.3">
      <c r="A11" s="2"/>
      <c r="B11" s="2"/>
      <c r="C11" s="2"/>
      <c r="D11" s="2"/>
      <c r="E11" s="2"/>
      <c r="F11" s="2"/>
      <c r="G11" s="2"/>
      <c r="H11" s="2"/>
    </row>
    <row r="12" spans="1:9" ht="18" customHeight="1" x14ac:dyDescent="0.3">
      <c r="A12" s="90" t="s">
        <v>0</v>
      </c>
      <c r="B12" s="90" t="s">
        <v>2</v>
      </c>
      <c r="C12" s="90" t="s">
        <v>3</v>
      </c>
      <c r="D12" s="90" t="s">
        <v>9</v>
      </c>
      <c r="E12" s="101"/>
      <c r="F12" s="101"/>
      <c r="G12" s="92" t="s">
        <v>6</v>
      </c>
      <c r="H12" s="92" t="s">
        <v>8</v>
      </c>
    </row>
    <row r="13" spans="1:9" ht="23.25" customHeight="1" x14ac:dyDescent="0.3">
      <c r="A13" s="100"/>
      <c r="B13" s="100"/>
      <c r="C13" s="100"/>
      <c r="D13" s="87" t="s">
        <v>4</v>
      </c>
      <c r="E13" s="87" t="s">
        <v>5</v>
      </c>
      <c r="F13" s="87" t="s">
        <v>1</v>
      </c>
      <c r="G13" s="100"/>
      <c r="H13" s="100"/>
    </row>
    <row r="14" spans="1:9" x14ac:dyDescent="0.3">
      <c r="A14" s="7">
        <v>1</v>
      </c>
      <c r="B14" s="7">
        <v>2</v>
      </c>
      <c r="C14" s="7">
        <v>3</v>
      </c>
      <c r="D14" s="87">
        <v>4</v>
      </c>
      <c r="E14" s="87">
        <v>5</v>
      </c>
      <c r="F14" s="87">
        <v>6</v>
      </c>
      <c r="G14" s="7">
        <v>7</v>
      </c>
      <c r="H14" s="7">
        <v>8</v>
      </c>
    </row>
    <row r="15" spans="1:9" x14ac:dyDescent="0.3">
      <c r="A15" s="87" t="s">
        <v>192</v>
      </c>
      <c r="B15" s="79"/>
      <c r="C15" s="79"/>
      <c r="D15" s="79"/>
      <c r="E15" s="79"/>
      <c r="F15" s="79"/>
      <c r="G15" s="79"/>
      <c r="H15" s="79"/>
    </row>
    <row r="16" spans="1:9" ht="15" customHeight="1" x14ac:dyDescent="0.3">
      <c r="A16" s="92" t="s">
        <v>199</v>
      </c>
      <c r="B16" s="26" t="s">
        <v>201</v>
      </c>
      <c r="C16" s="11">
        <v>200</v>
      </c>
      <c r="D16" s="43">
        <v>6.1</v>
      </c>
      <c r="E16" s="43">
        <v>5.3</v>
      </c>
      <c r="F16" s="43">
        <v>10.1</v>
      </c>
      <c r="G16" s="45">
        <v>113</v>
      </c>
      <c r="H16" s="10" t="s">
        <v>112</v>
      </c>
    </row>
    <row r="17" spans="1:8" ht="15" customHeight="1" x14ac:dyDescent="0.3">
      <c r="A17" s="92"/>
      <c r="B17" s="26" t="s">
        <v>202</v>
      </c>
      <c r="C17" s="11">
        <v>40</v>
      </c>
      <c r="D17" s="51">
        <v>2.5</v>
      </c>
      <c r="E17" s="51">
        <v>3.4</v>
      </c>
      <c r="F17" s="51">
        <v>15.3</v>
      </c>
      <c r="G17" s="53">
        <v>101</v>
      </c>
      <c r="H17" s="10" t="s">
        <v>112</v>
      </c>
    </row>
    <row r="18" spans="1:8" ht="15" customHeight="1" x14ac:dyDescent="0.3">
      <c r="A18" s="91" t="s">
        <v>200</v>
      </c>
      <c r="B18" s="91"/>
      <c r="C18" s="20">
        <f>SUM(C16:C17)</f>
        <v>240</v>
      </c>
      <c r="D18" s="20">
        <f>SUM(D16:D17)</f>
        <v>8.6</v>
      </c>
      <c r="E18" s="57">
        <f>SUM(E16:E17)</f>
        <v>8.6999999999999993</v>
      </c>
      <c r="F18" s="57">
        <f>SUM(F16:F17)</f>
        <v>25.4</v>
      </c>
      <c r="G18" s="58">
        <f>SUM(G16:G17)</f>
        <v>214</v>
      </c>
      <c r="H18" s="14"/>
    </row>
    <row r="19" spans="1:8" ht="15" customHeight="1" x14ac:dyDescent="0.3">
      <c r="A19" s="90" t="s">
        <v>20</v>
      </c>
      <c r="B19" s="59" t="s">
        <v>208</v>
      </c>
      <c r="C19" s="4">
        <v>100</v>
      </c>
      <c r="D19" s="48">
        <v>0.8</v>
      </c>
      <c r="E19" s="46">
        <v>0.12</v>
      </c>
      <c r="F19" s="46">
        <v>2.5</v>
      </c>
      <c r="G19" s="48">
        <v>14.12</v>
      </c>
      <c r="H19" s="11" t="s">
        <v>205</v>
      </c>
    </row>
    <row r="20" spans="1:8" ht="15" customHeight="1" x14ac:dyDescent="0.3">
      <c r="A20" s="90"/>
      <c r="B20" s="8" t="s">
        <v>204</v>
      </c>
      <c r="C20" s="11">
        <v>255</v>
      </c>
      <c r="D20" s="43">
        <v>2.6</v>
      </c>
      <c r="E20" s="43">
        <v>8.4</v>
      </c>
      <c r="F20" s="45">
        <v>16</v>
      </c>
      <c r="G20" s="45">
        <v>149</v>
      </c>
      <c r="H20" s="10" t="s">
        <v>206</v>
      </c>
    </row>
    <row r="21" spans="1:8" ht="15" customHeight="1" x14ac:dyDescent="0.3">
      <c r="A21" s="90"/>
      <c r="B21" s="26" t="s">
        <v>207</v>
      </c>
      <c r="C21" s="11">
        <v>150</v>
      </c>
      <c r="D21" s="43">
        <v>19.2</v>
      </c>
      <c r="E21" s="43">
        <v>16.2</v>
      </c>
      <c r="F21" s="43">
        <v>7.35</v>
      </c>
      <c r="G21" s="45">
        <v>252</v>
      </c>
      <c r="H21" s="38" t="s">
        <v>186</v>
      </c>
    </row>
    <row r="22" spans="1:8" ht="15" customHeight="1" x14ac:dyDescent="0.3">
      <c r="A22" s="90"/>
      <c r="B22" s="8" t="s">
        <v>18</v>
      </c>
      <c r="C22" s="11">
        <v>180</v>
      </c>
      <c r="D22" s="43">
        <v>6.8</v>
      </c>
      <c r="E22" s="45">
        <v>6</v>
      </c>
      <c r="F22" s="45">
        <v>43</v>
      </c>
      <c r="G22" s="45">
        <v>253</v>
      </c>
      <c r="H22" s="10" t="s">
        <v>166</v>
      </c>
    </row>
    <row r="23" spans="1:8" ht="15" customHeight="1" x14ac:dyDescent="0.3">
      <c r="A23" s="90"/>
      <c r="B23" s="8" t="s">
        <v>40</v>
      </c>
      <c r="C23" s="11">
        <v>200</v>
      </c>
      <c r="D23" s="43">
        <v>0.1</v>
      </c>
      <c r="E23" s="43">
        <v>0.09</v>
      </c>
      <c r="F23" s="43">
        <v>27.8</v>
      </c>
      <c r="G23" s="45">
        <v>114.33</v>
      </c>
      <c r="H23" s="11" t="s">
        <v>167</v>
      </c>
    </row>
    <row r="24" spans="1:8" ht="15" customHeight="1" x14ac:dyDescent="0.3">
      <c r="A24" s="90"/>
      <c r="B24" s="8" t="s">
        <v>65</v>
      </c>
      <c r="C24" s="11">
        <v>50</v>
      </c>
      <c r="D24" s="43">
        <v>3.4</v>
      </c>
      <c r="E24" s="43">
        <v>1.2</v>
      </c>
      <c r="F24" s="45">
        <v>17</v>
      </c>
      <c r="G24" s="45">
        <v>90.6</v>
      </c>
      <c r="H24" s="10" t="s">
        <v>112</v>
      </c>
    </row>
    <row r="25" spans="1:8" ht="15" customHeight="1" x14ac:dyDescent="0.3">
      <c r="A25" s="12" t="s">
        <v>21</v>
      </c>
      <c r="B25" s="13"/>
      <c r="C25" s="20">
        <f>SUM(C19:C24)</f>
        <v>935</v>
      </c>
      <c r="D25" s="20">
        <f t="shared" ref="D25:G25" si="0">SUM(D19:D24)</f>
        <v>32.900000000000006</v>
      </c>
      <c r="E25" s="58">
        <f t="shared" si="0"/>
        <v>32.01</v>
      </c>
      <c r="F25" s="57">
        <f t="shared" si="0"/>
        <v>113.64999999999999</v>
      </c>
      <c r="G25" s="58">
        <f t="shared" si="0"/>
        <v>873.05000000000007</v>
      </c>
      <c r="H25" s="18"/>
    </row>
    <row r="26" spans="1:8" ht="15" customHeight="1" x14ac:dyDescent="0.3">
      <c r="A26" s="12" t="s">
        <v>156</v>
      </c>
      <c r="B26" s="13"/>
      <c r="C26" s="20"/>
      <c r="D26" s="20">
        <f t="shared" ref="D26:G26" si="1">D18+D25</f>
        <v>41.500000000000007</v>
      </c>
      <c r="E26" s="57">
        <f t="shared" si="1"/>
        <v>40.709999999999994</v>
      </c>
      <c r="F26" s="57">
        <f t="shared" si="1"/>
        <v>139.04999999999998</v>
      </c>
      <c r="G26" s="58">
        <f t="shared" si="1"/>
        <v>1087.0500000000002</v>
      </c>
      <c r="H26" s="18"/>
    </row>
    <row r="27" spans="1:8" ht="15" customHeight="1" x14ac:dyDescent="0.3">
      <c r="A27" s="78" t="s">
        <v>155</v>
      </c>
      <c r="B27" s="11"/>
      <c r="C27" s="8"/>
      <c r="D27" s="9"/>
      <c r="E27" s="16"/>
      <c r="F27" s="16"/>
      <c r="G27" s="16"/>
      <c r="H27" s="16"/>
    </row>
    <row r="28" spans="1:8" ht="15" customHeight="1" x14ac:dyDescent="0.3">
      <c r="A28" s="92" t="s">
        <v>199</v>
      </c>
      <c r="B28" s="26" t="s">
        <v>201</v>
      </c>
      <c r="C28" s="11">
        <v>200</v>
      </c>
      <c r="D28" s="43">
        <v>6.1</v>
      </c>
      <c r="E28" s="43">
        <v>5.3</v>
      </c>
      <c r="F28" s="43">
        <v>10.1</v>
      </c>
      <c r="G28" s="45">
        <v>113</v>
      </c>
      <c r="H28" s="10" t="s">
        <v>112</v>
      </c>
    </row>
    <row r="29" spans="1:8" ht="15" customHeight="1" x14ac:dyDescent="0.3">
      <c r="A29" s="92"/>
      <c r="B29" s="26" t="s">
        <v>209</v>
      </c>
      <c r="C29" s="11">
        <v>60</v>
      </c>
      <c r="D29" s="51">
        <v>5.5</v>
      </c>
      <c r="E29" s="51">
        <v>2</v>
      </c>
      <c r="F29" s="51">
        <v>37.4</v>
      </c>
      <c r="G29" s="53">
        <v>189</v>
      </c>
      <c r="H29" s="88" t="s">
        <v>210</v>
      </c>
    </row>
    <row r="30" spans="1:8" ht="15" customHeight="1" x14ac:dyDescent="0.3">
      <c r="A30" s="91" t="s">
        <v>16</v>
      </c>
      <c r="B30" s="91"/>
      <c r="C30" s="20">
        <f>SUM(C28:C29)</f>
        <v>260</v>
      </c>
      <c r="D30" s="20">
        <f>SUM(D28:D29)</f>
        <v>11.6</v>
      </c>
      <c r="E30" s="20">
        <f>SUM(E28:E29)</f>
        <v>7.3</v>
      </c>
      <c r="F30" s="57">
        <f>SUM(F28:F29)</f>
        <v>47.5</v>
      </c>
      <c r="G30" s="58">
        <f>SUM(G28:G29)</f>
        <v>302</v>
      </c>
      <c r="H30" s="14"/>
    </row>
    <row r="31" spans="1:8" ht="17.25" customHeight="1" x14ac:dyDescent="0.3">
      <c r="A31" s="90" t="s">
        <v>20</v>
      </c>
      <c r="B31" s="59" t="s">
        <v>93</v>
      </c>
      <c r="C31" s="4">
        <v>100</v>
      </c>
      <c r="D31" s="48">
        <v>1.5</v>
      </c>
      <c r="E31" s="46">
        <v>5.5</v>
      </c>
      <c r="F31" s="46">
        <v>8.3000000000000007</v>
      </c>
      <c r="G31" s="48">
        <v>88</v>
      </c>
      <c r="H31" s="36" t="s">
        <v>198</v>
      </c>
    </row>
    <row r="32" spans="1:8" ht="15" customHeight="1" x14ac:dyDescent="0.3">
      <c r="A32" s="90"/>
      <c r="B32" s="25" t="s">
        <v>113</v>
      </c>
      <c r="C32" s="11">
        <v>250</v>
      </c>
      <c r="D32" s="43">
        <v>4.4000000000000004</v>
      </c>
      <c r="E32" s="43">
        <v>5.3</v>
      </c>
      <c r="F32" s="43">
        <v>22.9</v>
      </c>
      <c r="G32" s="45">
        <v>157</v>
      </c>
      <c r="H32" s="11" t="s">
        <v>176</v>
      </c>
    </row>
    <row r="33" spans="1:9" ht="15" customHeight="1" x14ac:dyDescent="0.3">
      <c r="A33" s="90"/>
      <c r="B33" s="8" t="s">
        <v>122</v>
      </c>
      <c r="C33" s="11">
        <v>250</v>
      </c>
      <c r="D33" s="43">
        <v>17.2</v>
      </c>
      <c r="E33" s="43">
        <v>19.100000000000001</v>
      </c>
      <c r="F33" s="43">
        <v>45.25</v>
      </c>
      <c r="G33" s="45">
        <v>420.66</v>
      </c>
      <c r="H33" s="11" t="s">
        <v>177</v>
      </c>
    </row>
    <row r="34" spans="1:9" ht="15" customHeight="1" x14ac:dyDescent="0.3">
      <c r="A34" s="90"/>
      <c r="B34" s="8" t="s">
        <v>211</v>
      </c>
      <c r="C34" s="11">
        <v>200</v>
      </c>
      <c r="D34" s="45">
        <v>1</v>
      </c>
      <c r="E34" s="43">
        <v>0.2</v>
      </c>
      <c r="F34" s="45">
        <v>20.2</v>
      </c>
      <c r="G34" s="45">
        <v>92</v>
      </c>
      <c r="H34" s="11" t="s">
        <v>112</v>
      </c>
      <c r="I34" s="75"/>
    </row>
    <row r="35" spans="1:9" ht="15" customHeight="1" x14ac:dyDescent="0.3">
      <c r="A35" s="90"/>
      <c r="B35" s="8" t="s">
        <v>65</v>
      </c>
      <c r="C35" s="11">
        <v>50</v>
      </c>
      <c r="D35" s="43">
        <v>3.4</v>
      </c>
      <c r="E35" s="43">
        <v>1.2</v>
      </c>
      <c r="F35" s="45">
        <v>17</v>
      </c>
      <c r="G35" s="45">
        <v>90.6</v>
      </c>
      <c r="H35" s="10" t="s">
        <v>112</v>
      </c>
    </row>
    <row r="36" spans="1:9" ht="15" customHeight="1" x14ac:dyDescent="0.3">
      <c r="A36" s="90"/>
      <c r="B36" s="8" t="s">
        <v>161</v>
      </c>
      <c r="C36" s="11">
        <v>130</v>
      </c>
      <c r="D36" s="43">
        <v>0.6</v>
      </c>
      <c r="E36" s="43">
        <v>0.6</v>
      </c>
      <c r="F36" s="45">
        <v>13.3</v>
      </c>
      <c r="G36" s="45">
        <v>61</v>
      </c>
      <c r="H36" s="10" t="s">
        <v>112</v>
      </c>
    </row>
    <row r="37" spans="1:9" ht="15" customHeight="1" x14ac:dyDescent="0.3">
      <c r="A37" s="12" t="s">
        <v>21</v>
      </c>
      <c r="B37" s="13"/>
      <c r="C37" s="20">
        <f>SUM(C31:C36)</f>
        <v>980</v>
      </c>
      <c r="D37" s="20">
        <f t="shared" ref="D37:G37" si="2">SUM(D31:D36)</f>
        <v>28.1</v>
      </c>
      <c r="E37" s="20">
        <f t="shared" si="2"/>
        <v>31.900000000000002</v>
      </c>
      <c r="F37" s="58">
        <f t="shared" si="2"/>
        <v>126.95</v>
      </c>
      <c r="G37" s="58">
        <f t="shared" si="2"/>
        <v>909.2600000000001</v>
      </c>
      <c r="H37" s="18"/>
    </row>
    <row r="38" spans="1:9" ht="15" customHeight="1" x14ac:dyDescent="0.3">
      <c r="A38" s="12" t="s">
        <v>156</v>
      </c>
      <c r="B38" s="13"/>
      <c r="C38" s="20"/>
      <c r="D38" s="20">
        <f t="shared" ref="D38:G38" si="3">D30+D37</f>
        <v>39.700000000000003</v>
      </c>
      <c r="E38" s="20">
        <f t="shared" si="3"/>
        <v>39.200000000000003</v>
      </c>
      <c r="F38" s="57">
        <f t="shared" si="3"/>
        <v>174.45</v>
      </c>
      <c r="G38" s="58">
        <f t="shared" si="3"/>
        <v>1211.2600000000002</v>
      </c>
      <c r="H38" s="18"/>
    </row>
    <row r="39" spans="1:9" ht="15" customHeight="1" x14ac:dyDescent="0.3">
      <c r="A39" s="78" t="s">
        <v>157</v>
      </c>
      <c r="B39" s="1"/>
      <c r="C39" s="1"/>
      <c r="D39" s="1"/>
      <c r="E39" s="1"/>
      <c r="F39" s="1"/>
      <c r="G39" s="1"/>
      <c r="H39" s="1"/>
    </row>
    <row r="40" spans="1:9" ht="15" customHeight="1" x14ac:dyDescent="0.3">
      <c r="A40" s="92" t="s">
        <v>199</v>
      </c>
      <c r="B40" s="26" t="s">
        <v>201</v>
      </c>
      <c r="C40" s="11">
        <v>200</v>
      </c>
      <c r="D40" s="43">
        <v>6.1</v>
      </c>
      <c r="E40" s="43">
        <v>5.3</v>
      </c>
      <c r="F40" s="43">
        <v>10.1</v>
      </c>
      <c r="G40" s="45">
        <v>113</v>
      </c>
      <c r="H40" s="10" t="s">
        <v>112</v>
      </c>
    </row>
    <row r="41" spans="1:9" ht="15" customHeight="1" x14ac:dyDescent="0.3">
      <c r="A41" s="92"/>
      <c r="B41" s="26" t="s">
        <v>212</v>
      </c>
      <c r="C41" s="11">
        <v>60</v>
      </c>
      <c r="D41" s="51">
        <v>4.7</v>
      </c>
      <c r="E41" s="51">
        <v>4.3</v>
      </c>
      <c r="F41" s="51">
        <v>34.200000000000003</v>
      </c>
      <c r="G41" s="53">
        <v>195.6</v>
      </c>
      <c r="H41" s="88" t="s">
        <v>213</v>
      </c>
    </row>
    <row r="42" spans="1:9" ht="15" customHeight="1" x14ac:dyDescent="0.3">
      <c r="A42" s="91" t="s">
        <v>16</v>
      </c>
      <c r="B42" s="91"/>
      <c r="C42" s="20">
        <f>SUM(C40:C41)</f>
        <v>260</v>
      </c>
      <c r="D42" s="20">
        <f t="shared" ref="D42:G42" si="4">SUM(D40:D41)</f>
        <v>10.8</v>
      </c>
      <c r="E42" s="20">
        <f t="shared" si="4"/>
        <v>9.6</v>
      </c>
      <c r="F42" s="20">
        <f t="shared" si="4"/>
        <v>44.300000000000004</v>
      </c>
      <c r="G42" s="58">
        <f t="shared" si="4"/>
        <v>308.60000000000002</v>
      </c>
      <c r="H42" s="14"/>
    </row>
    <row r="43" spans="1:9" ht="26.4" x14ac:dyDescent="0.3">
      <c r="A43" s="96" t="s">
        <v>20</v>
      </c>
      <c r="B43" s="59" t="s">
        <v>160</v>
      </c>
      <c r="C43" s="4">
        <v>100</v>
      </c>
      <c r="D43" s="48">
        <v>1.7</v>
      </c>
      <c r="E43" s="46">
        <v>6.5</v>
      </c>
      <c r="F43" s="46">
        <v>9.3000000000000007</v>
      </c>
      <c r="G43" s="48">
        <v>96</v>
      </c>
      <c r="H43" s="4" t="s">
        <v>181</v>
      </c>
    </row>
    <row r="44" spans="1:9" ht="15" customHeight="1" x14ac:dyDescent="0.3">
      <c r="A44" s="97"/>
      <c r="B44" s="8" t="s">
        <v>133</v>
      </c>
      <c r="C44" s="11">
        <v>255</v>
      </c>
      <c r="D44" s="45">
        <v>6</v>
      </c>
      <c r="E44" s="43">
        <v>8.1</v>
      </c>
      <c r="F44" s="43">
        <v>27.1</v>
      </c>
      <c r="G44" s="45">
        <v>205</v>
      </c>
      <c r="H44" s="11" t="s">
        <v>182</v>
      </c>
    </row>
    <row r="45" spans="1:9" ht="15" customHeight="1" x14ac:dyDescent="0.3">
      <c r="A45" s="97"/>
      <c r="B45" s="8" t="s">
        <v>227</v>
      </c>
      <c r="C45" s="11">
        <v>110</v>
      </c>
      <c r="D45" s="43">
        <v>16.2</v>
      </c>
      <c r="E45" s="43">
        <v>14.5</v>
      </c>
      <c r="F45" s="43">
        <v>13.9</v>
      </c>
      <c r="G45" s="45">
        <v>252</v>
      </c>
      <c r="H45" s="11" t="s">
        <v>228</v>
      </c>
    </row>
    <row r="46" spans="1:9" ht="15" customHeight="1" x14ac:dyDescent="0.3">
      <c r="A46" s="97"/>
      <c r="B46" s="8" t="s">
        <v>44</v>
      </c>
      <c r="C46" s="11">
        <v>180</v>
      </c>
      <c r="D46" s="47">
        <v>3.7</v>
      </c>
      <c r="E46" s="47">
        <v>6.5</v>
      </c>
      <c r="F46" s="47">
        <v>25.4</v>
      </c>
      <c r="G46" s="50">
        <v>175</v>
      </c>
      <c r="H46" s="11" t="s">
        <v>184</v>
      </c>
    </row>
    <row r="47" spans="1:9" ht="15" customHeight="1" x14ac:dyDescent="0.3">
      <c r="A47" s="97"/>
      <c r="B47" s="8" t="s">
        <v>35</v>
      </c>
      <c r="C47" s="11">
        <v>200</v>
      </c>
      <c r="D47" s="43">
        <v>0.1</v>
      </c>
      <c r="E47" s="43">
        <v>0.1</v>
      </c>
      <c r="F47" s="45">
        <v>27.8</v>
      </c>
      <c r="G47" s="45">
        <v>112</v>
      </c>
      <c r="H47" s="11" t="s">
        <v>185</v>
      </c>
    </row>
    <row r="48" spans="1:9" ht="15" customHeight="1" x14ac:dyDescent="0.3">
      <c r="A48" s="97"/>
      <c r="B48" s="8" t="s">
        <v>65</v>
      </c>
      <c r="C48" s="11">
        <v>50</v>
      </c>
      <c r="D48" s="43">
        <v>3.4</v>
      </c>
      <c r="E48" s="43">
        <v>1.2</v>
      </c>
      <c r="F48" s="45">
        <v>17</v>
      </c>
      <c r="G48" s="45">
        <v>90.6</v>
      </c>
      <c r="H48" s="10" t="s">
        <v>112</v>
      </c>
    </row>
    <row r="49" spans="1:9" ht="15" customHeight="1" x14ac:dyDescent="0.3">
      <c r="A49" s="98"/>
      <c r="B49" s="8" t="s">
        <v>161</v>
      </c>
      <c r="C49" s="11">
        <v>130</v>
      </c>
      <c r="D49" s="43">
        <v>0.6</v>
      </c>
      <c r="E49" s="43">
        <v>0.6</v>
      </c>
      <c r="F49" s="45">
        <v>13.3</v>
      </c>
      <c r="G49" s="45">
        <v>61</v>
      </c>
      <c r="H49" s="10" t="s">
        <v>112</v>
      </c>
    </row>
    <row r="50" spans="1:9" ht="15" customHeight="1" x14ac:dyDescent="0.3">
      <c r="A50" s="12" t="s">
        <v>21</v>
      </c>
      <c r="B50" s="13"/>
      <c r="C50" s="20">
        <f>SUM(C43:C49)</f>
        <v>1025</v>
      </c>
      <c r="D50" s="20">
        <f t="shared" ref="D50:G50" si="5">SUM(D43:D49)</f>
        <v>31.7</v>
      </c>
      <c r="E50" s="20">
        <f t="shared" si="5"/>
        <v>37.500000000000007</v>
      </c>
      <c r="F50" s="20">
        <f t="shared" si="5"/>
        <v>133.80000000000001</v>
      </c>
      <c r="G50" s="20">
        <f t="shared" si="5"/>
        <v>991.6</v>
      </c>
      <c r="H50" s="18"/>
    </row>
    <row r="51" spans="1:9" ht="15" customHeight="1" x14ac:dyDescent="0.3">
      <c r="A51" s="12" t="s">
        <v>156</v>
      </c>
      <c r="B51" s="13"/>
      <c r="C51" s="20"/>
      <c r="D51" s="20">
        <f t="shared" ref="D51:G51" si="6">D42+D50</f>
        <v>42.5</v>
      </c>
      <c r="E51" s="20">
        <f t="shared" si="6"/>
        <v>47.100000000000009</v>
      </c>
      <c r="F51" s="20">
        <f t="shared" si="6"/>
        <v>178.10000000000002</v>
      </c>
      <c r="G51" s="58">
        <f t="shared" si="6"/>
        <v>1300.2</v>
      </c>
      <c r="H51" s="18"/>
    </row>
    <row r="52" spans="1:9" ht="15" customHeight="1" x14ac:dyDescent="0.3">
      <c r="A52" s="78" t="s">
        <v>158</v>
      </c>
      <c r="B52" s="1"/>
      <c r="C52" s="1"/>
      <c r="D52" s="1"/>
      <c r="E52" s="1"/>
      <c r="F52" s="1"/>
      <c r="G52" s="1"/>
      <c r="H52" s="1"/>
    </row>
    <row r="53" spans="1:9" ht="15" customHeight="1" x14ac:dyDescent="0.3">
      <c r="A53" s="92" t="s">
        <v>199</v>
      </c>
      <c r="B53" s="26" t="s">
        <v>201</v>
      </c>
      <c r="C53" s="11">
        <v>200</v>
      </c>
      <c r="D53" s="43">
        <v>6.1</v>
      </c>
      <c r="E53" s="43">
        <v>5.3</v>
      </c>
      <c r="F53" s="43">
        <v>10.1</v>
      </c>
      <c r="G53" s="45">
        <v>113</v>
      </c>
      <c r="H53" s="10" t="s">
        <v>112</v>
      </c>
      <c r="I53" s="76"/>
    </row>
    <row r="54" spans="1:9" ht="15" customHeight="1" x14ac:dyDescent="0.3">
      <c r="A54" s="92"/>
      <c r="B54" s="26" t="s">
        <v>202</v>
      </c>
      <c r="C54" s="11">
        <v>40</v>
      </c>
      <c r="D54" s="51">
        <v>2.5</v>
      </c>
      <c r="E54" s="51">
        <v>3.4</v>
      </c>
      <c r="F54" s="51">
        <v>15.3</v>
      </c>
      <c r="G54" s="53">
        <v>101</v>
      </c>
      <c r="H54" s="10" t="s">
        <v>112</v>
      </c>
      <c r="I54" s="77"/>
    </row>
    <row r="55" spans="1:9" ht="15" customHeight="1" x14ac:dyDescent="0.3">
      <c r="A55" s="91" t="s">
        <v>200</v>
      </c>
      <c r="B55" s="91"/>
      <c r="C55" s="20">
        <f>SUM(C53:C54)</f>
        <v>240</v>
      </c>
      <c r="D55" s="20">
        <f>SUM(D53:D54)</f>
        <v>8.6</v>
      </c>
      <c r="E55" s="57">
        <f>SUM(E53:E54)</f>
        <v>8.6999999999999993</v>
      </c>
      <c r="F55" s="57">
        <f>SUM(F53:F54)</f>
        <v>25.4</v>
      </c>
      <c r="G55" s="58">
        <f>SUM(G53:G54)</f>
        <v>214</v>
      </c>
      <c r="H55" s="14"/>
    </row>
    <row r="56" spans="1:9" ht="15" customHeight="1" x14ac:dyDescent="0.3">
      <c r="A56" s="90" t="s">
        <v>20</v>
      </c>
      <c r="B56" s="63" t="s">
        <v>214</v>
      </c>
      <c r="C56" s="11">
        <v>100</v>
      </c>
      <c r="D56" s="43">
        <v>1.4</v>
      </c>
      <c r="E56" s="43">
        <v>8.1999999999999993</v>
      </c>
      <c r="F56" s="45">
        <v>9.9</v>
      </c>
      <c r="G56" s="45">
        <v>142</v>
      </c>
      <c r="H56" s="11" t="s">
        <v>219</v>
      </c>
    </row>
    <row r="57" spans="1:9" ht="15" customHeight="1" x14ac:dyDescent="0.3">
      <c r="A57" s="90"/>
      <c r="B57" s="8" t="s">
        <v>215</v>
      </c>
      <c r="C57" s="11">
        <v>255</v>
      </c>
      <c r="D57" s="43">
        <v>2.6</v>
      </c>
      <c r="E57" s="43">
        <v>8.4</v>
      </c>
      <c r="F57" s="43">
        <v>16</v>
      </c>
      <c r="G57" s="45">
        <v>149</v>
      </c>
      <c r="H57" s="11" t="s">
        <v>165</v>
      </c>
    </row>
    <row r="58" spans="1:9" ht="15" customHeight="1" x14ac:dyDescent="0.3">
      <c r="A58" s="90"/>
      <c r="B58" s="8" t="s">
        <v>218</v>
      </c>
      <c r="C58" s="11">
        <v>100</v>
      </c>
      <c r="D58" s="43">
        <v>17</v>
      </c>
      <c r="E58" s="43">
        <v>11.55</v>
      </c>
      <c r="F58" s="43">
        <v>1.98</v>
      </c>
      <c r="G58" s="45">
        <v>180</v>
      </c>
      <c r="H58" s="11" t="s">
        <v>220</v>
      </c>
    </row>
    <row r="59" spans="1:9" ht="15" customHeight="1" x14ac:dyDescent="0.3">
      <c r="A59" s="90"/>
      <c r="B59" s="8" t="s">
        <v>34</v>
      </c>
      <c r="C59" s="11">
        <v>180</v>
      </c>
      <c r="D59" s="43">
        <v>10.1</v>
      </c>
      <c r="E59" s="43">
        <v>6.6</v>
      </c>
      <c r="F59" s="43">
        <v>44.2</v>
      </c>
      <c r="G59" s="45">
        <v>281</v>
      </c>
      <c r="H59" s="11" t="s">
        <v>179</v>
      </c>
    </row>
    <row r="60" spans="1:9" ht="15" customHeight="1" x14ac:dyDescent="0.3">
      <c r="A60" s="90"/>
      <c r="B60" s="8" t="s">
        <v>211</v>
      </c>
      <c r="C60" s="11">
        <v>200</v>
      </c>
      <c r="D60" s="43">
        <v>1</v>
      </c>
      <c r="E60" s="43">
        <v>0.2</v>
      </c>
      <c r="F60" s="45">
        <v>20.2</v>
      </c>
      <c r="G60" s="45">
        <v>92</v>
      </c>
      <c r="H60" s="11" t="s">
        <v>112</v>
      </c>
      <c r="I60" s="75"/>
    </row>
    <row r="61" spans="1:9" ht="15" customHeight="1" x14ac:dyDescent="0.3">
      <c r="A61" s="90"/>
      <c r="B61" s="8" t="s">
        <v>65</v>
      </c>
      <c r="C61" s="11">
        <v>50</v>
      </c>
      <c r="D61" s="43">
        <v>3.4</v>
      </c>
      <c r="E61" s="43">
        <v>1.2</v>
      </c>
      <c r="F61" s="45">
        <v>17</v>
      </c>
      <c r="G61" s="45">
        <v>90.6</v>
      </c>
      <c r="H61" s="10" t="s">
        <v>112</v>
      </c>
      <c r="I61" s="76"/>
    </row>
    <row r="62" spans="1:9" ht="15" customHeight="1" x14ac:dyDescent="0.3">
      <c r="A62" s="12" t="s">
        <v>21</v>
      </c>
      <c r="B62" s="13"/>
      <c r="C62" s="20">
        <f>SUM(C56:C61)</f>
        <v>885</v>
      </c>
      <c r="D62" s="20">
        <f t="shared" ref="D62:G62" si="7">SUM(D56:D61)</f>
        <v>35.5</v>
      </c>
      <c r="E62" s="57">
        <f t="shared" si="7"/>
        <v>36.150000000000006</v>
      </c>
      <c r="F62" s="57">
        <f t="shared" si="7"/>
        <v>109.28</v>
      </c>
      <c r="G62" s="20">
        <f t="shared" si="7"/>
        <v>934.6</v>
      </c>
      <c r="H62" s="18"/>
    </row>
    <row r="63" spans="1:9" ht="15" customHeight="1" x14ac:dyDescent="0.3">
      <c r="A63" s="12" t="s">
        <v>156</v>
      </c>
      <c r="B63" s="13"/>
      <c r="C63" s="20"/>
      <c r="D63" s="20">
        <f t="shared" ref="D63:G63" si="8">D55+D62</f>
        <v>44.1</v>
      </c>
      <c r="E63" s="57">
        <f t="shared" si="8"/>
        <v>44.850000000000009</v>
      </c>
      <c r="F63" s="57">
        <f t="shared" si="8"/>
        <v>134.68</v>
      </c>
      <c r="G63" s="58">
        <f t="shared" si="8"/>
        <v>1148.5999999999999</v>
      </c>
      <c r="H63" s="18"/>
    </row>
    <row r="64" spans="1:9" ht="15" customHeight="1" x14ac:dyDescent="0.3">
      <c r="A64" s="78" t="s">
        <v>159</v>
      </c>
      <c r="B64" s="1"/>
      <c r="C64" s="1"/>
      <c r="D64" s="1"/>
      <c r="E64" s="1"/>
      <c r="F64" s="1"/>
      <c r="G64" s="1"/>
      <c r="H64" s="1"/>
    </row>
    <row r="65" spans="1:8" ht="15" customHeight="1" x14ac:dyDescent="0.3">
      <c r="A65" s="92" t="s">
        <v>199</v>
      </c>
      <c r="B65" s="26" t="s">
        <v>201</v>
      </c>
      <c r="C65" s="11">
        <v>200</v>
      </c>
      <c r="D65" s="43">
        <v>6.1</v>
      </c>
      <c r="E65" s="43">
        <v>5.3</v>
      </c>
      <c r="F65" s="43">
        <v>10.1</v>
      </c>
      <c r="G65" s="45">
        <v>113</v>
      </c>
      <c r="H65" s="10" t="s">
        <v>112</v>
      </c>
    </row>
    <row r="66" spans="1:8" ht="15" customHeight="1" x14ac:dyDescent="0.3">
      <c r="A66" s="92"/>
      <c r="B66" s="26" t="s">
        <v>221</v>
      </c>
      <c r="C66" s="11">
        <v>60</v>
      </c>
      <c r="D66" s="51">
        <v>4.5</v>
      </c>
      <c r="E66" s="51">
        <v>3.12</v>
      </c>
      <c r="F66" s="51">
        <v>29.4</v>
      </c>
      <c r="G66" s="53">
        <v>164</v>
      </c>
      <c r="H66" s="88" t="s">
        <v>222</v>
      </c>
    </row>
    <row r="67" spans="1:8" ht="15" customHeight="1" x14ac:dyDescent="0.3">
      <c r="A67" s="91" t="s">
        <v>16</v>
      </c>
      <c r="B67" s="91"/>
      <c r="C67" s="20">
        <f>SUM(C65:C66)</f>
        <v>260</v>
      </c>
      <c r="D67" s="20">
        <f>SUM(D65:D66)</f>
        <v>10.6</v>
      </c>
      <c r="E67" s="57">
        <f>SUM(E65:E66)</f>
        <v>8.42</v>
      </c>
      <c r="F67" s="57">
        <f>SUM(F65:F66)</f>
        <v>39.5</v>
      </c>
      <c r="G67" s="58">
        <f>SUM(G65:G66)</f>
        <v>277</v>
      </c>
      <c r="H67" s="24"/>
    </row>
    <row r="68" spans="1:8" ht="15" customHeight="1" x14ac:dyDescent="0.3">
      <c r="A68" s="90" t="s">
        <v>20</v>
      </c>
      <c r="B68" s="59" t="s">
        <v>208</v>
      </c>
      <c r="C68" s="4">
        <v>100</v>
      </c>
      <c r="D68" s="48">
        <v>0.8</v>
      </c>
      <c r="E68" s="46">
        <v>0.12</v>
      </c>
      <c r="F68" s="46">
        <v>2.5</v>
      </c>
      <c r="G68" s="48">
        <v>14.12</v>
      </c>
      <c r="H68" s="11" t="s">
        <v>205</v>
      </c>
    </row>
    <row r="69" spans="1:8" ht="15" customHeight="1" x14ac:dyDescent="0.3">
      <c r="A69" s="90"/>
      <c r="B69" s="8" t="s">
        <v>106</v>
      </c>
      <c r="C69" s="11">
        <v>250</v>
      </c>
      <c r="D69" s="43">
        <v>5.3</v>
      </c>
      <c r="E69" s="43">
        <v>8.4</v>
      </c>
      <c r="F69" s="47">
        <v>29.5</v>
      </c>
      <c r="G69" s="45">
        <v>215</v>
      </c>
      <c r="H69" s="11" t="s">
        <v>187</v>
      </c>
    </row>
    <row r="70" spans="1:8" ht="15" customHeight="1" x14ac:dyDescent="0.3">
      <c r="A70" s="90"/>
      <c r="B70" s="8" t="s">
        <v>162</v>
      </c>
      <c r="C70" s="11">
        <v>110</v>
      </c>
      <c r="D70" s="43">
        <v>11.7</v>
      </c>
      <c r="E70" s="43">
        <v>11.8</v>
      </c>
      <c r="F70" s="43">
        <v>11.8</v>
      </c>
      <c r="G70" s="45">
        <v>192.4</v>
      </c>
      <c r="H70" s="11" t="s">
        <v>191</v>
      </c>
    </row>
    <row r="71" spans="1:8" ht="15" customHeight="1" x14ac:dyDescent="0.3">
      <c r="A71" s="90"/>
      <c r="B71" s="8" t="s">
        <v>18</v>
      </c>
      <c r="C71" s="11">
        <v>180</v>
      </c>
      <c r="D71" s="43">
        <v>6.8</v>
      </c>
      <c r="E71" s="43">
        <v>6</v>
      </c>
      <c r="F71" s="45">
        <v>43</v>
      </c>
      <c r="G71" s="45">
        <v>253</v>
      </c>
      <c r="H71" s="10" t="s">
        <v>166</v>
      </c>
    </row>
    <row r="72" spans="1:8" ht="15" customHeight="1" x14ac:dyDescent="0.3">
      <c r="A72" s="90"/>
      <c r="B72" s="8" t="s">
        <v>45</v>
      </c>
      <c r="C72" s="11">
        <v>200</v>
      </c>
      <c r="D72" s="43">
        <v>0.1</v>
      </c>
      <c r="E72" s="43">
        <v>0.1</v>
      </c>
      <c r="F72" s="43">
        <v>22.2</v>
      </c>
      <c r="G72" s="45">
        <v>90</v>
      </c>
      <c r="H72" s="11" t="s">
        <v>178</v>
      </c>
    </row>
    <row r="73" spans="1:8" ht="15" customHeight="1" x14ac:dyDescent="0.3">
      <c r="A73" s="90"/>
      <c r="B73" s="8" t="s">
        <v>65</v>
      </c>
      <c r="C73" s="11">
        <v>50</v>
      </c>
      <c r="D73" s="43">
        <v>3.4</v>
      </c>
      <c r="E73" s="43">
        <v>1.2</v>
      </c>
      <c r="F73" s="45">
        <v>17</v>
      </c>
      <c r="G73" s="45">
        <v>90.6</v>
      </c>
      <c r="H73" s="10" t="s">
        <v>112</v>
      </c>
    </row>
    <row r="74" spans="1:8" ht="15" customHeight="1" x14ac:dyDescent="0.3">
      <c r="A74" s="90"/>
      <c r="B74" s="8" t="s">
        <v>161</v>
      </c>
      <c r="C74" s="11">
        <v>130</v>
      </c>
      <c r="D74" s="43">
        <v>0.6</v>
      </c>
      <c r="E74" s="43">
        <v>0.6</v>
      </c>
      <c r="F74" s="45">
        <v>13.3</v>
      </c>
      <c r="G74" s="45">
        <v>61</v>
      </c>
      <c r="H74" s="10" t="s">
        <v>112</v>
      </c>
    </row>
    <row r="75" spans="1:8" ht="15" customHeight="1" x14ac:dyDescent="0.3">
      <c r="A75" s="12" t="s">
        <v>21</v>
      </c>
      <c r="B75" s="13"/>
      <c r="C75" s="20">
        <f>SUM(C68:C74)</f>
        <v>1020</v>
      </c>
      <c r="D75" s="20">
        <f t="shared" ref="D75:G75" si="9">SUM(D68:D74)</f>
        <v>28.7</v>
      </c>
      <c r="E75" s="57">
        <f t="shared" si="9"/>
        <v>28.220000000000002</v>
      </c>
      <c r="F75" s="20">
        <f t="shared" si="9"/>
        <v>139.30000000000001</v>
      </c>
      <c r="G75" s="58">
        <f t="shared" si="9"/>
        <v>916.12</v>
      </c>
      <c r="H75" s="18"/>
    </row>
    <row r="76" spans="1:8" ht="15" customHeight="1" x14ac:dyDescent="0.3">
      <c r="A76" s="12" t="s">
        <v>156</v>
      </c>
      <c r="B76" s="13"/>
      <c r="C76" s="20"/>
      <c r="D76" s="20">
        <f t="shared" ref="D76:G76" si="10">D67+D75</f>
        <v>39.299999999999997</v>
      </c>
      <c r="E76" s="57">
        <f t="shared" si="10"/>
        <v>36.64</v>
      </c>
      <c r="F76" s="20">
        <f t="shared" si="10"/>
        <v>178.8</v>
      </c>
      <c r="G76" s="58">
        <f t="shared" si="10"/>
        <v>1193.1199999999999</v>
      </c>
      <c r="H76" s="18"/>
    </row>
    <row r="77" spans="1:8" ht="15" customHeight="1" x14ac:dyDescent="0.3">
      <c r="A77" s="78" t="s">
        <v>193</v>
      </c>
      <c r="B77" s="79"/>
      <c r="C77" s="63"/>
      <c r="D77" s="63"/>
      <c r="E77" s="63"/>
      <c r="F77" s="63"/>
      <c r="G77" s="63"/>
      <c r="H77" s="63"/>
    </row>
    <row r="78" spans="1:8" ht="15" customHeight="1" x14ac:dyDescent="0.3">
      <c r="A78" s="92" t="s">
        <v>199</v>
      </c>
      <c r="B78" s="26" t="s">
        <v>201</v>
      </c>
      <c r="C78" s="11">
        <v>200</v>
      </c>
      <c r="D78" s="43">
        <v>6.1</v>
      </c>
      <c r="E78" s="43">
        <v>5.3</v>
      </c>
      <c r="F78" s="43">
        <v>10.1</v>
      </c>
      <c r="G78" s="45">
        <v>113</v>
      </c>
      <c r="H78" s="10" t="s">
        <v>112</v>
      </c>
    </row>
    <row r="79" spans="1:8" ht="15" customHeight="1" x14ac:dyDescent="0.3">
      <c r="A79" s="92"/>
      <c r="B79" s="26" t="s">
        <v>202</v>
      </c>
      <c r="C79" s="11">
        <v>40</v>
      </c>
      <c r="D79" s="51">
        <v>2.5</v>
      </c>
      <c r="E79" s="51">
        <v>3.4</v>
      </c>
      <c r="F79" s="51">
        <v>15.3</v>
      </c>
      <c r="G79" s="53">
        <v>101</v>
      </c>
      <c r="H79" s="10" t="s">
        <v>112</v>
      </c>
    </row>
    <row r="80" spans="1:8" ht="15" customHeight="1" x14ac:dyDescent="0.3">
      <c r="A80" s="91" t="s">
        <v>200</v>
      </c>
      <c r="B80" s="91"/>
      <c r="C80" s="20">
        <f>SUM(C78:C79)</f>
        <v>240</v>
      </c>
      <c r="D80" s="20">
        <f>SUM(D78:D79)</f>
        <v>8.6</v>
      </c>
      <c r="E80" s="57">
        <f>SUM(E78:E79)</f>
        <v>8.6999999999999993</v>
      </c>
      <c r="F80" s="57">
        <f>SUM(F78:F79)</f>
        <v>25.4</v>
      </c>
      <c r="G80" s="58">
        <f>SUM(G78:G79)</f>
        <v>214</v>
      </c>
      <c r="H80" s="14"/>
    </row>
    <row r="81" spans="1:8" ht="15" customHeight="1" x14ac:dyDescent="0.3">
      <c r="A81" s="90" t="s">
        <v>20</v>
      </c>
      <c r="B81" s="59" t="s">
        <v>229</v>
      </c>
      <c r="C81" s="4">
        <v>100</v>
      </c>
      <c r="D81" s="46">
        <v>1.6</v>
      </c>
      <c r="E81" s="48">
        <v>0.3</v>
      </c>
      <c r="F81" s="46">
        <v>21.5</v>
      </c>
      <c r="G81" s="48">
        <v>95</v>
      </c>
      <c r="H81" s="4" t="s">
        <v>230</v>
      </c>
    </row>
    <row r="82" spans="1:8" ht="15" customHeight="1" x14ac:dyDescent="0.3">
      <c r="A82" s="90"/>
      <c r="B82" s="8" t="s">
        <v>223</v>
      </c>
      <c r="C82" s="11">
        <v>255</v>
      </c>
      <c r="D82" s="43">
        <v>4.8</v>
      </c>
      <c r="E82" s="43">
        <v>4.4000000000000004</v>
      </c>
      <c r="F82" s="43">
        <v>26.5</v>
      </c>
      <c r="G82" s="45">
        <v>164</v>
      </c>
      <c r="H82" s="10" t="s">
        <v>190</v>
      </c>
    </row>
    <row r="83" spans="1:8" ht="15" customHeight="1" x14ac:dyDescent="0.3">
      <c r="A83" s="90"/>
      <c r="B83" s="26" t="s">
        <v>216</v>
      </c>
      <c r="C83" s="11">
        <v>150</v>
      </c>
      <c r="D83" s="43">
        <v>17.7</v>
      </c>
      <c r="E83" s="43">
        <v>16.2</v>
      </c>
      <c r="F83" s="43">
        <v>9.6</v>
      </c>
      <c r="G83" s="45">
        <v>241.5</v>
      </c>
      <c r="H83" s="38" t="s">
        <v>174</v>
      </c>
    </row>
    <row r="84" spans="1:8" ht="15" customHeight="1" x14ac:dyDescent="0.3">
      <c r="A84" s="90"/>
      <c r="B84" s="8" t="s">
        <v>217</v>
      </c>
      <c r="C84" s="11">
        <v>180</v>
      </c>
      <c r="D84" s="47">
        <v>4.2</v>
      </c>
      <c r="E84" s="47">
        <v>4.5999999999999996</v>
      </c>
      <c r="F84" s="47">
        <v>42.9</v>
      </c>
      <c r="G84" s="50">
        <v>234</v>
      </c>
      <c r="H84" s="11" t="s">
        <v>179</v>
      </c>
    </row>
    <row r="85" spans="1:8" ht="15" customHeight="1" x14ac:dyDescent="0.3">
      <c r="A85" s="90"/>
      <c r="B85" s="8" t="s">
        <v>224</v>
      </c>
      <c r="C85" s="11">
        <v>200</v>
      </c>
      <c r="D85" s="43">
        <v>0.1</v>
      </c>
      <c r="E85" s="43">
        <v>0.1</v>
      </c>
      <c r="F85" s="43">
        <v>22.2</v>
      </c>
      <c r="G85" s="45">
        <v>90</v>
      </c>
      <c r="H85" s="11" t="s">
        <v>178</v>
      </c>
    </row>
    <row r="86" spans="1:8" ht="15" customHeight="1" x14ac:dyDescent="0.3">
      <c r="A86" s="90"/>
      <c r="B86" s="8" t="s">
        <v>65</v>
      </c>
      <c r="C86" s="11">
        <v>50</v>
      </c>
      <c r="D86" s="43">
        <v>3.4</v>
      </c>
      <c r="E86" s="43">
        <v>1.2</v>
      </c>
      <c r="F86" s="45">
        <v>17</v>
      </c>
      <c r="G86" s="45">
        <v>90.6</v>
      </c>
      <c r="H86" s="10" t="s">
        <v>112</v>
      </c>
    </row>
    <row r="87" spans="1:8" ht="15" customHeight="1" x14ac:dyDescent="0.3">
      <c r="A87" s="12" t="s">
        <v>21</v>
      </c>
      <c r="B87" s="13"/>
      <c r="C87" s="20">
        <f>SUM(C81:C86)</f>
        <v>935</v>
      </c>
      <c r="D87" s="20">
        <f t="shared" ref="D87:G87" si="11">SUM(D81:D86)</f>
        <v>31.8</v>
      </c>
      <c r="E87" s="20">
        <f t="shared" si="11"/>
        <v>26.8</v>
      </c>
      <c r="F87" s="20">
        <f t="shared" si="11"/>
        <v>139.69999999999999</v>
      </c>
      <c r="G87" s="58">
        <f t="shared" si="11"/>
        <v>915.1</v>
      </c>
      <c r="H87" s="18"/>
    </row>
    <row r="88" spans="1:8" ht="15" customHeight="1" x14ac:dyDescent="0.3">
      <c r="A88" s="12" t="s">
        <v>156</v>
      </c>
      <c r="B88" s="13"/>
      <c r="C88" s="20"/>
      <c r="D88" s="20">
        <f t="shared" ref="D88:G88" si="12">D80+D87</f>
        <v>40.4</v>
      </c>
      <c r="E88" s="20">
        <f t="shared" si="12"/>
        <v>35.5</v>
      </c>
      <c r="F88" s="20">
        <f t="shared" si="12"/>
        <v>165.1</v>
      </c>
      <c r="G88" s="58">
        <f t="shared" si="12"/>
        <v>1129.0999999999999</v>
      </c>
      <c r="H88" s="18"/>
    </row>
    <row r="89" spans="1:8" ht="15" customHeight="1" x14ac:dyDescent="0.3">
      <c r="A89" s="78" t="s">
        <v>194</v>
      </c>
      <c r="B89" s="26"/>
      <c r="C89" s="26"/>
      <c r="D89" s="27"/>
      <c r="E89" s="27"/>
      <c r="F89" s="27"/>
      <c r="G89" s="27"/>
      <c r="H89" s="29"/>
    </row>
    <row r="90" spans="1:8" ht="15" customHeight="1" x14ac:dyDescent="0.3">
      <c r="A90" s="92" t="s">
        <v>199</v>
      </c>
      <c r="B90" s="26" t="s">
        <v>201</v>
      </c>
      <c r="C90" s="11">
        <v>200</v>
      </c>
      <c r="D90" s="43">
        <v>6.1</v>
      </c>
      <c r="E90" s="43">
        <v>5.3</v>
      </c>
      <c r="F90" s="43">
        <v>10.1</v>
      </c>
      <c r="G90" s="45">
        <v>113</v>
      </c>
      <c r="H90" s="10" t="s">
        <v>112</v>
      </c>
    </row>
    <row r="91" spans="1:8" ht="15" customHeight="1" x14ac:dyDescent="0.3">
      <c r="A91" s="92"/>
      <c r="B91" s="26" t="s">
        <v>209</v>
      </c>
      <c r="C91" s="11">
        <v>60</v>
      </c>
      <c r="D91" s="51">
        <v>5.5</v>
      </c>
      <c r="E91" s="51">
        <v>2</v>
      </c>
      <c r="F91" s="51">
        <v>37.4</v>
      </c>
      <c r="G91" s="53">
        <v>189</v>
      </c>
      <c r="H91" s="88" t="s">
        <v>210</v>
      </c>
    </row>
    <row r="92" spans="1:8" ht="15" customHeight="1" x14ac:dyDescent="0.3">
      <c r="A92" s="91" t="s">
        <v>16</v>
      </c>
      <c r="B92" s="91"/>
      <c r="C92" s="20">
        <f>SUM(C90:C91)</f>
        <v>260</v>
      </c>
      <c r="D92" s="20">
        <f>SUM(D90:D91)</f>
        <v>11.6</v>
      </c>
      <c r="E92" s="20">
        <f>SUM(E90:E91)</f>
        <v>7.3</v>
      </c>
      <c r="F92" s="57">
        <f>SUM(F90:F91)</f>
        <v>47.5</v>
      </c>
      <c r="G92" s="58">
        <f>SUM(G90:G91)</f>
        <v>302</v>
      </c>
      <c r="H92" s="14"/>
    </row>
    <row r="93" spans="1:8" ht="27" customHeight="1" x14ac:dyDescent="0.3">
      <c r="A93" s="96" t="s">
        <v>20</v>
      </c>
      <c r="B93" s="59" t="s">
        <v>160</v>
      </c>
      <c r="C93" s="4">
        <v>100</v>
      </c>
      <c r="D93" s="48">
        <v>1.7</v>
      </c>
      <c r="E93" s="46">
        <v>6.5</v>
      </c>
      <c r="F93" s="46">
        <v>9.3000000000000007</v>
      </c>
      <c r="G93" s="48">
        <v>96</v>
      </c>
      <c r="H93" s="4" t="s">
        <v>181</v>
      </c>
    </row>
    <row r="94" spans="1:8" ht="15" customHeight="1" x14ac:dyDescent="0.3">
      <c r="A94" s="97"/>
      <c r="B94" s="25" t="s">
        <v>113</v>
      </c>
      <c r="C94" s="11">
        <v>250</v>
      </c>
      <c r="D94" s="43">
        <v>4.4000000000000004</v>
      </c>
      <c r="E94" s="43">
        <v>5.3</v>
      </c>
      <c r="F94" s="43">
        <v>22.9</v>
      </c>
      <c r="G94" s="45">
        <v>157</v>
      </c>
      <c r="H94" s="11" t="s">
        <v>176</v>
      </c>
    </row>
    <row r="95" spans="1:8" ht="15" customHeight="1" x14ac:dyDescent="0.3">
      <c r="A95" s="97"/>
      <c r="B95" s="8" t="s">
        <v>81</v>
      </c>
      <c r="C95" s="11">
        <v>90</v>
      </c>
      <c r="D95" s="43">
        <v>13.2</v>
      </c>
      <c r="E95" s="43">
        <v>8.6</v>
      </c>
      <c r="F95" s="43">
        <v>11.8</v>
      </c>
      <c r="G95" s="45">
        <v>177</v>
      </c>
      <c r="H95" s="11" t="s">
        <v>183</v>
      </c>
    </row>
    <row r="96" spans="1:8" ht="15" customHeight="1" x14ac:dyDescent="0.3">
      <c r="A96" s="97"/>
      <c r="B96" s="8" t="s">
        <v>44</v>
      </c>
      <c r="C96" s="11">
        <v>180</v>
      </c>
      <c r="D96" s="47">
        <v>3.7</v>
      </c>
      <c r="E96" s="47">
        <v>6.5</v>
      </c>
      <c r="F96" s="47">
        <v>25.4</v>
      </c>
      <c r="G96" s="50">
        <v>175</v>
      </c>
      <c r="H96" s="11" t="s">
        <v>184</v>
      </c>
    </row>
    <row r="97" spans="1:8" ht="15" customHeight="1" x14ac:dyDescent="0.3">
      <c r="A97" s="97"/>
      <c r="B97" s="8" t="s">
        <v>211</v>
      </c>
      <c r="C97" s="11">
        <v>200</v>
      </c>
      <c r="D97" s="43">
        <v>1</v>
      </c>
      <c r="E97" s="43">
        <v>0.2</v>
      </c>
      <c r="F97" s="45">
        <v>20.2</v>
      </c>
      <c r="G97" s="45">
        <v>92</v>
      </c>
      <c r="H97" s="11" t="s">
        <v>112</v>
      </c>
    </row>
    <row r="98" spans="1:8" ht="15" customHeight="1" x14ac:dyDescent="0.3">
      <c r="A98" s="97"/>
      <c r="B98" s="8" t="s">
        <v>65</v>
      </c>
      <c r="C98" s="11">
        <v>50</v>
      </c>
      <c r="D98" s="43">
        <v>3.4</v>
      </c>
      <c r="E98" s="43">
        <v>1.2</v>
      </c>
      <c r="F98" s="45">
        <v>17</v>
      </c>
      <c r="G98" s="45">
        <v>90.6</v>
      </c>
      <c r="H98" s="10" t="s">
        <v>112</v>
      </c>
    </row>
    <row r="99" spans="1:8" ht="15" customHeight="1" x14ac:dyDescent="0.3">
      <c r="A99" s="98"/>
      <c r="B99" s="8" t="s">
        <v>161</v>
      </c>
      <c r="C99" s="11">
        <v>130</v>
      </c>
      <c r="D99" s="43">
        <v>0.6</v>
      </c>
      <c r="E99" s="43">
        <v>0.6</v>
      </c>
      <c r="F99" s="45">
        <v>13.3</v>
      </c>
      <c r="G99" s="45">
        <v>61</v>
      </c>
      <c r="H99" s="10" t="s">
        <v>112</v>
      </c>
    </row>
    <row r="100" spans="1:8" ht="15" customHeight="1" x14ac:dyDescent="0.3">
      <c r="A100" s="12" t="s">
        <v>21</v>
      </c>
      <c r="B100" s="13"/>
      <c r="C100" s="20">
        <f>SUM(C93:C99)</f>
        <v>1000</v>
      </c>
      <c r="D100" s="20">
        <f t="shared" ref="D100:G100" si="13">SUM(D93:D99)</f>
        <v>28</v>
      </c>
      <c r="E100" s="20">
        <f t="shared" si="13"/>
        <v>28.9</v>
      </c>
      <c r="F100" s="20">
        <f t="shared" si="13"/>
        <v>119.9</v>
      </c>
      <c r="G100" s="58">
        <f t="shared" si="13"/>
        <v>848.6</v>
      </c>
      <c r="H100" s="18"/>
    </row>
    <row r="101" spans="1:8" ht="15" customHeight="1" x14ac:dyDescent="0.3">
      <c r="A101" s="12" t="s">
        <v>156</v>
      </c>
      <c r="B101" s="13"/>
      <c r="C101" s="20"/>
      <c r="D101" s="20">
        <f t="shared" ref="D101:G101" si="14">D92+D100</f>
        <v>39.6</v>
      </c>
      <c r="E101" s="20">
        <f t="shared" si="14"/>
        <v>36.199999999999996</v>
      </c>
      <c r="F101" s="20">
        <f t="shared" si="14"/>
        <v>167.4</v>
      </c>
      <c r="G101" s="58">
        <f t="shared" si="14"/>
        <v>1150.5999999999999</v>
      </c>
      <c r="H101" s="18"/>
    </row>
    <row r="102" spans="1:8" ht="15" customHeight="1" x14ac:dyDescent="0.3">
      <c r="A102" s="78" t="s">
        <v>195</v>
      </c>
      <c r="B102" s="1"/>
      <c r="C102" s="1"/>
      <c r="D102" s="1"/>
      <c r="E102" s="1"/>
      <c r="F102" s="1"/>
      <c r="G102" s="1"/>
      <c r="H102" s="1"/>
    </row>
    <row r="103" spans="1:8" ht="15" customHeight="1" x14ac:dyDescent="0.3">
      <c r="A103" s="92" t="s">
        <v>199</v>
      </c>
      <c r="B103" s="26" t="s">
        <v>201</v>
      </c>
      <c r="C103" s="11">
        <v>200</v>
      </c>
      <c r="D103" s="43">
        <v>6.1</v>
      </c>
      <c r="E103" s="43">
        <v>5.3</v>
      </c>
      <c r="F103" s="43">
        <v>10.1</v>
      </c>
      <c r="G103" s="45">
        <v>113</v>
      </c>
      <c r="H103" s="10" t="s">
        <v>112</v>
      </c>
    </row>
    <row r="104" spans="1:8" ht="15" customHeight="1" x14ac:dyDescent="0.3">
      <c r="A104" s="92"/>
      <c r="B104" s="26" t="s">
        <v>212</v>
      </c>
      <c r="C104" s="11">
        <v>60</v>
      </c>
      <c r="D104" s="51">
        <v>4.7</v>
      </c>
      <c r="E104" s="51">
        <v>4.3</v>
      </c>
      <c r="F104" s="51">
        <v>34.200000000000003</v>
      </c>
      <c r="G104" s="53">
        <v>195.6</v>
      </c>
      <c r="H104" s="88" t="s">
        <v>213</v>
      </c>
    </row>
    <row r="105" spans="1:8" ht="15" customHeight="1" x14ac:dyDescent="0.3">
      <c r="A105" s="91" t="s">
        <v>16</v>
      </c>
      <c r="B105" s="91"/>
      <c r="C105" s="20">
        <f>SUM(C103:C104)</f>
        <v>260</v>
      </c>
      <c r="D105" s="20">
        <f t="shared" ref="D105" si="15">SUM(D103:D104)</f>
        <v>10.8</v>
      </c>
      <c r="E105" s="20">
        <f t="shared" ref="E105" si="16">SUM(E103:E104)</f>
        <v>9.6</v>
      </c>
      <c r="F105" s="20">
        <f t="shared" ref="F105" si="17">SUM(F103:F104)</f>
        <v>44.300000000000004</v>
      </c>
      <c r="G105" s="58">
        <f t="shared" ref="G105" si="18">SUM(G103:G104)</f>
        <v>308.60000000000002</v>
      </c>
      <c r="H105" s="14"/>
    </row>
    <row r="106" spans="1:8" ht="15" customHeight="1" x14ac:dyDescent="0.3">
      <c r="A106" s="90" t="s">
        <v>20</v>
      </c>
      <c r="B106" s="59" t="s">
        <v>225</v>
      </c>
      <c r="C106" s="4">
        <v>100</v>
      </c>
      <c r="D106" s="46">
        <v>2.2999999999999998</v>
      </c>
      <c r="E106" s="48">
        <v>10.9</v>
      </c>
      <c r="F106" s="48">
        <v>3.5</v>
      </c>
      <c r="G106" s="48">
        <v>123</v>
      </c>
      <c r="H106" s="4" t="s">
        <v>226</v>
      </c>
    </row>
    <row r="107" spans="1:8" ht="15" customHeight="1" x14ac:dyDescent="0.3">
      <c r="A107" s="90"/>
      <c r="B107" s="8" t="s">
        <v>204</v>
      </c>
      <c r="C107" s="11">
        <v>255</v>
      </c>
      <c r="D107" s="43">
        <v>2.6</v>
      </c>
      <c r="E107" s="43">
        <v>8.4</v>
      </c>
      <c r="F107" s="45">
        <v>16</v>
      </c>
      <c r="G107" s="45">
        <v>149</v>
      </c>
      <c r="H107" s="10" t="s">
        <v>206</v>
      </c>
    </row>
    <row r="108" spans="1:8" ht="15" customHeight="1" x14ac:dyDescent="0.3">
      <c r="A108" s="90"/>
      <c r="B108" s="26" t="s">
        <v>207</v>
      </c>
      <c r="C108" s="11">
        <v>150</v>
      </c>
      <c r="D108" s="43">
        <v>19.2</v>
      </c>
      <c r="E108" s="43">
        <v>16.2</v>
      </c>
      <c r="F108" s="43">
        <v>7.35</v>
      </c>
      <c r="G108" s="45">
        <v>252</v>
      </c>
      <c r="H108" s="38" t="s">
        <v>186</v>
      </c>
    </row>
    <row r="109" spans="1:8" ht="15" customHeight="1" x14ac:dyDescent="0.3">
      <c r="A109" s="90"/>
      <c r="B109" s="8" t="s">
        <v>34</v>
      </c>
      <c r="C109" s="11">
        <v>180</v>
      </c>
      <c r="D109" s="43">
        <v>10.1</v>
      </c>
      <c r="E109" s="43">
        <v>6.6</v>
      </c>
      <c r="F109" s="43">
        <v>44.2</v>
      </c>
      <c r="G109" s="45">
        <v>281</v>
      </c>
      <c r="H109" s="11" t="s">
        <v>179</v>
      </c>
    </row>
    <row r="110" spans="1:8" ht="15" customHeight="1" x14ac:dyDescent="0.3">
      <c r="A110" s="90"/>
      <c r="B110" s="8" t="s">
        <v>35</v>
      </c>
      <c r="C110" s="11">
        <v>200</v>
      </c>
      <c r="D110" s="43">
        <v>0.1</v>
      </c>
      <c r="E110" s="43">
        <v>0.1</v>
      </c>
      <c r="F110" s="45">
        <v>27.8</v>
      </c>
      <c r="G110" s="45">
        <v>112</v>
      </c>
      <c r="H110" s="11" t="s">
        <v>185</v>
      </c>
    </row>
    <row r="111" spans="1:8" ht="15" customHeight="1" x14ac:dyDescent="0.3">
      <c r="A111" s="90"/>
      <c r="B111" s="8" t="s">
        <v>65</v>
      </c>
      <c r="C111" s="11">
        <v>50</v>
      </c>
      <c r="D111" s="43">
        <v>3.4</v>
      </c>
      <c r="E111" s="43">
        <v>1.2</v>
      </c>
      <c r="F111" s="45">
        <v>17</v>
      </c>
      <c r="G111" s="45">
        <v>90.6</v>
      </c>
      <c r="H111" s="10" t="s">
        <v>112</v>
      </c>
    </row>
    <row r="112" spans="1:8" ht="15" customHeight="1" x14ac:dyDescent="0.3">
      <c r="A112" s="12" t="s">
        <v>21</v>
      </c>
      <c r="B112" s="13"/>
      <c r="C112" s="20">
        <f>SUM(C106:C111)</f>
        <v>935</v>
      </c>
      <c r="D112" s="20">
        <f t="shared" ref="D112:G112" si="19">SUM(D106:D111)</f>
        <v>37.700000000000003</v>
      </c>
      <c r="E112" s="20">
        <f t="shared" si="19"/>
        <v>43.400000000000006</v>
      </c>
      <c r="F112" s="57">
        <f t="shared" si="19"/>
        <v>115.85000000000001</v>
      </c>
      <c r="G112" s="58">
        <f t="shared" si="19"/>
        <v>1007.6</v>
      </c>
      <c r="H112" s="18"/>
    </row>
    <row r="113" spans="1:9" ht="15" customHeight="1" x14ac:dyDescent="0.3">
      <c r="A113" s="12" t="s">
        <v>156</v>
      </c>
      <c r="B113" s="13"/>
      <c r="C113" s="20"/>
      <c r="D113" s="20">
        <f t="shared" ref="D113:G113" si="20">D105+D112</f>
        <v>48.5</v>
      </c>
      <c r="E113" s="20">
        <f t="shared" si="20"/>
        <v>53.000000000000007</v>
      </c>
      <c r="F113" s="57">
        <f t="shared" si="20"/>
        <v>160.15</v>
      </c>
      <c r="G113" s="58">
        <f t="shared" si="20"/>
        <v>1316.2</v>
      </c>
      <c r="H113" s="18"/>
    </row>
    <row r="114" spans="1:9" ht="15" customHeight="1" x14ac:dyDescent="0.3">
      <c r="A114" s="78" t="s">
        <v>196</v>
      </c>
      <c r="B114" s="1"/>
      <c r="C114" s="1"/>
      <c r="D114" s="1"/>
      <c r="E114" s="1"/>
      <c r="F114" s="1"/>
      <c r="G114" s="1"/>
      <c r="H114" s="1"/>
    </row>
    <row r="115" spans="1:9" ht="15" customHeight="1" x14ac:dyDescent="0.3">
      <c r="A115" s="92" t="s">
        <v>199</v>
      </c>
      <c r="B115" s="26" t="s">
        <v>201</v>
      </c>
      <c r="C115" s="11">
        <v>200</v>
      </c>
      <c r="D115" s="43">
        <v>6.1</v>
      </c>
      <c r="E115" s="43">
        <v>5.3</v>
      </c>
      <c r="F115" s="43">
        <v>10.1</v>
      </c>
      <c r="G115" s="45">
        <v>113</v>
      </c>
      <c r="H115" s="10" t="s">
        <v>112</v>
      </c>
      <c r="I115" s="75"/>
    </row>
    <row r="116" spans="1:9" ht="15" customHeight="1" x14ac:dyDescent="0.3">
      <c r="A116" s="92"/>
      <c r="B116" s="26" t="s">
        <v>202</v>
      </c>
      <c r="C116" s="11">
        <v>40</v>
      </c>
      <c r="D116" s="51">
        <v>2.5</v>
      </c>
      <c r="E116" s="51">
        <v>3.4</v>
      </c>
      <c r="F116" s="51">
        <v>15.3</v>
      </c>
      <c r="G116" s="53">
        <v>101</v>
      </c>
      <c r="H116" s="10" t="s">
        <v>112</v>
      </c>
    </row>
    <row r="117" spans="1:9" ht="15" customHeight="1" x14ac:dyDescent="0.3">
      <c r="A117" s="91" t="s">
        <v>200</v>
      </c>
      <c r="B117" s="91"/>
      <c r="C117" s="20">
        <f>SUM(C115:C116)</f>
        <v>240</v>
      </c>
      <c r="D117" s="20">
        <f>SUM(D115:D116)</f>
        <v>8.6</v>
      </c>
      <c r="E117" s="57">
        <f>SUM(E115:E116)</f>
        <v>8.6999999999999993</v>
      </c>
      <c r="F117" s="57">
        <f>SUM(F115:F116)</f>
        <v>25.4</v>
      </c>
      <c r="G117" s="58">
        <f>SUM(G115:G116)</f>
        <v>214</v>
      </c>
      <c r="H117" s="14"/>
    </row>
    <row r="118" spans="1:9" ht="15" customHeight="1" x14ac:dyDescent="0.3">
      <c r="A118" s="96" t="s">
        <v>20</v>
      </c>
      <c r="B118" s="59" t="s">
        <v>208</v>
      </c>
      <c r="C118" s="4">
        <v>100</v>
      </c>
      <c r="D118" s="48">
        <v>0.8</v>
      </c>
      <c r="E118" s="46">
        <v>0.12</v>
      </c>
      <c r="F118" s="46">
        <v>2.5</v>
      </c>
      <c r="G118" s="48">
        <v>14.12</v>
      </c>
      <c r="H118" s="11" t="s">
        <v>205</v>
      </c>
    </row>
    <row r="119" spans="1:9" ht="15" customHeight="1" x14ac:dyDescent="0.3">
      <c r="A119" s="97"/>
      <c r="B119" s="8" t="s">
        <v>106</v>
      </c>
      <c r="C119" s="11">
        <v>250</v>
      </c>
      <c r="D119" s="43">
        <v>5.3</v>
      </c>
      <c r="E119" s="43">
        <v>8.4</v>
      </c>
      <c r="F119" s="47">
        <v>29.5</v>
      </c>
      <c r="G119" s="45">
        <v>215</v>
      </c>
      <c r="H119" s="11" t="s">
        <v>187</v>
      </c>
    </row>
    <row r="120" spans="1:9" ht="15" customHeight="1" x14ac:dyDescent="0.3">
      <c r="A120" s="97"/>
      <c r="B120" s="8" t="s">
        <v>163</v>
      </c>
      <c r="C120" s="11">
        <v>110</v>
      </c>
      <c r="D120" s="43">
        <v>11.3</v>
      </c>
      <c r="E120" s="43">
        <v>10.8</v>
      </c>
      <c r="F120" s="43">
        <v>8.3000000000000007</v>
      </c>
      <c r="G120" s="45">
        <v>175</v>
      </c>
      <c r="H120" s="38" t="s">
        <v>188</v>
      </c>
    </row>
    <row r="121" spans="1:9" ht="15" customHeight="1" x14ac:dyDescent="0.3">
      <c r="A121" s="97"/>
      <c r="B121" s="8" t="s">
        <v>18</v>
      </c>
      <c r="C121" s="11">
        <v>180</v>
      </c>
      <c r="D121" s="43">
        <v>6.8</v>
      </c>
      <c r="E121" s="43">
        <v>6</v>
      </c>
      <c r="F121" s="45">
        <v>43</v>
      </c>
      <c r="G121" s="45">
        <v>253</v>
      </c>
      <c r="H121" s="10" t="s">
        <v>166</v>
      </c>
    </row>
    <row r="122" spans="1:9" ht="15" customHeight="1" x14ac:dyDescent="0.3">
      <c r="A122" s="97"/>
      <c r="B122" s="8" t="s">
        <v>54</v>
      </c>
      <c r="C122" s="11">
        <v>200</v>
      </c>
      <c r="D122" s="43">
        <v>0.1</v>
      </c>
      <c r="E122" s="43">
        <v>0.1</v>
      </c>
      <c r="F122" s="43">
        <v>22.2</v>
      </c>
      <c r="G122" s="45">
        <v>90</v>
      </c>
      <c r="H122" s="11" t="s">
        <v>178</v>
      </c>
    </row>
    <row r="123" spans="1:9" ht="15" customHeight="1" x14ac:dyDescent="0.3">
      <c r="A123" s="97"/>
      <c r="B123" s="8" t="s">
        <v>65</v>
      </c>
      <c r="C123" s="11">
        <v>50</v>
      </c>
      <c r="D123" s="43">
        <v>3.4</v>
      </c>
      <c r="E123" s="43">
        <v>1.2</v>
      </c>
      <c r="F123" s="45">
        <v>17</v>
      </c>
      <c r="G123" s="45">
        <v>90.6</v>
      </c>
      <c r="H123" s="10" t="s">
        <v>112</v>
      </c>
    </row>
    <row r="124" spans="1:9" ht="15" customHeight="1" x14ac:dyDescent="0.3">
      <c r="A124" s="98"/>
      <c r="B124" s="8" t="s">
        <v>161</v>
      </c>
      <c r="C124" s="11">
        <v>130</v>
      </c>
      <c r="D124" s="43">
        <v>0.6</v>
      </c>
      <c r="E124" s="43">
        <v>0.6</v>
      </c>
      <c r="F124" s="45">
        <v>13.3</v>
      </c>
      <c r="G124" s="45">
        <v>61</v>
      </c>
      <c r="H124" s="10" t="s">
        <v>112</v>
      </c>
    </row>
    <row r="125" spans="1:9" ht="15" customHeight="1" x14ac:dyDescent="0.3">
      <c r="A125" s="12" t="s">
        <v>21</v>
      </c>
      <c r="B125" s="13"/>
      <c r="C125" s="20">
        <f>SUM(C118:C124)</f>
        <v>1020</v>
      </c>
      <c r="D125" s="20">
        <f t="shared" ref="D125:G125" si="21">SUM(D118:D124)</f>
        <v>28.3</v>
      </c>
      <c r="E125" s="57">
        <f t="shared" si="21"/>
        <v>27.220000000000002</v>
      </c>
      <c r="F125" s="20">
        <f t="shared" si="21"/>
        <v>135.80000000000001</v>
      </c>
      <c r="G125" s="58">
        <f t="shared" si="21"/>
        <v>898.72</v>
      </c>
      <c r="H125" s="18"/>
    </row>
    <row r="126" spans="1:9" ht="15" customHeight="1" x14ac:dyDescent="0.3">
      <c r="A126" s="12" t="s">
        <v>156</v>
      </c>
      <c r="B126" s="13"/>
      <c r="C126" s="20"/>
      <c r="D126" s="20">
        <f t="shared" ref="D126:G126" si="22">D117+D125</f>
        <v>36.9</v>
      </c>
      <c r="E126" s="57">
        <f t="shared" si="22"/>
        <v>35.92</v>
      </c>
      <c r="F126" s="20">
        <f t="shared" si="22"/>
        <v>161.20000000000002</v>
      </c>
      <c r="G126" s="58">
        <f t="shared" si="22"/>
        <v>1112.72</v>
      </c>
      <c r="H126" s="18"/>
    </row>
    <row r="127" spans="1:9" ht="15" customHeight="1" x14ac:dyDescent="0.3">
      <c r="A127" s="78" t="s">
        <v>197</v>
      </c>
      <c r="B127" s="1"/>
      <c r="C127" s="1"/>
      <c r="D127" s="1"/>
      <c r="E127" s="1"/>
      <c r="F127" s="1"/>
      <c r="G127" s="1"/>
      <c r="H127" s="1"/>
    </row>
    <row r="128" spans="1:9" ht="15" customHeight="1" x14ac:dyDescent="0.3">
      <c r="A128" s="92" t="s">
        <v>199</v>
      </c>
      <c r="B128" s="26" t="s">
        <v>201</v>
      </c>
      <c r="C128" s="11">
        <v>200</v>
      </c>
      <c r="D128" s="43">
        <v>6.1</v>
      </c>
      <c r="E128" s="43">
        <v>5.3</v>
      </c>
      <c r="F128" s="43">
        <v>10.1</v>
      </c>
      <c r="G128" s="45">
        <v>113</v>
      </c>
      <c r="H128" s="10" t="s">
        <v>112</v>
      </c>
    </row>
    <row r="129" spans="1:15" ht="15" customHeight="1" x14ac:dyDescent="0.3">
      <c r="A129" s="92"/>
      <c r="B129" s="26" t="s">
        <v>221</v>
      </c>
      <c r="C129" s="11">
        <v>60</v>
      </c>
      <c r="D129" s="51">
        <v>4.5</v>
      </c>
      <c r="E129" s="51">
        <v>3.12</v>
      </c>
      <c r="F129" s="51">
        <v>29.4</v>
      </c>
      <c r="G129" s="53">
        <v>164</v>
      </c>
      <c r="H129" s="88" t="s">
        <v>222</v>
      </c>
    </row>
    <row r="130" spans="1:15" ht="15" customHeight="1" x14ac:dyDescent="0.3">
      <c r="A130" s="91" t="s">
        <v>16</v>
      </c>
      <c r="B130" s="91"/>
      <c r="C130" s="20">
        <f>SUM(C128:C129)</f>
        <v>260</v>
      </c>
      <c r="D130" s="20">
        <f>SUM(D128:D129)</f>
        <v>10.6</v>
      </c>
      <c r="E130" s="57">
        <f>SUM(E128:E129)</f>
        <v>8.42</v>
      </c>
      <c r="F130" s="57">
        <f>SUM(F128:F129)</f>
        <v>39.5</v>
      </c>
      <c r="G130" s="58">
        <f>SUM(G128:G129)</f>
        <v>277</v>
      </c>
      <c r="H130" s="24"/>
    </row>
    <row r="131" spans="1:15" ht="16.5" customHeight="1" x14ac:dyDescent="0.3">
      <c r="A131" s="90" t="s">
        <v>20</v>
      </c>
      <c r="B131" s="59" t="s">
        <v>93</v>
      </c>
      <c r="C131" s="4">
        <v>100</v>
      </c>
      <c r="D131" s="48">
        <v>1.5</v>
      </c>
      <c r="E131" s="46">
        <v>5.5</v>
      </c>
      <c r="F131" s="46">
        <v>8.3000000000000007</v>
      </c>
      <c r="G131" s="48">
        <v>88</v>
      </c>
      <c r="H131" s="36" t="s">
        <v>198</v>
      </c>
    </row>
    <row r="132" spans="1:15" ht="15" customHeight="1" x14ac:dyDescent="0.3">
      <c r="A132" s="90"/>
      <c r="B132" s="8" t="s">
        <v>232</v>
      </c>
      <c r="C132" s="11">
        <v>255</v>
      </c>
      <c r="D132" s="43">
        <v>6</v>
      </c>
      <c r="E132" s="43">
        <v>4.5</v>
      </c>
      <c r="F132" s="43">
        <v>24.1</v>
      </c>
      <c r="G132" s="45">
        <v>160</v>
      </c>
      <c r="H132" s="11" t="s">
        <v>231</v>
      </c>
    </row>
    <row r="133" spans="1:15" ht="15" customHeight="1" x14ac:dyDescent="0.3">
      <c r="A133" s="90"/>
      <c r="B133" s="8" t="s">
        <v>233</v>
      </c>
      <c r="C133" s="11">
        <v>250</v>
      </c>
      <c r="D133" s="43">
        <v>16.8</v>
      </c>
      <c r="E133" s="43">
        <v>17.100000000000001</v>
      </c>
      <c r="F133" s="43">
        <v>46.3</v>
      </c>
      <c r="G133" s="45">
        <v>377</v>
      </c>
      <c r="H133" s="11" t="s">
        <v>234</v>
      </c>
    </row>
    <row r="134" spans="1:15" ht="15" customHeight="1" x14ac:dyDescent="0.3">
      <c r="A134" s="90"/>
      <c r="B134" s="8" t="s">
        <v>211</v>
      </c>
      <c r="C134" s="11">
        <v>200</v>
      </c>
      <c r="D134" s="43">
        <v>1</v>
      </c>
      <c r="E134" s="43">
        <v>0.2</v>
      </c>
      <c r="F134" s="45">
        <v>20.2</v>
      </c>
      <c r="G134" s="45">
        <v>92</v>
      </c>
      <c r="H134" s="11" t="s">
        <v>112</v>
      </c>
    </row>
    <row r="135" spans="1:15" ht="15" customHeight="1" x14ac:dyDescent="0.3">
      <c r="A135" s="90"/>
      <c r="B135" s="8" t="s">
        <v>65</v>
      </c>
      <c r="C135" s="11">
        <v>50</v>
      </c>
      <c r="D135" s="43">
        <v>3.4</v>
      </c>
      <c r="E135" s="43">
        <v>1.2</v>
      </c>
      <c r="F135" s="45">
        <v>17</v>
      </c>
      <c r="G135" s="45">
        <v>90.6</v>
      </c>
      <c r="H135" s="10" t="s">
        <v>112</v>
      </c>
    </row>
    <row r="136" spans="1:15" ht="15" customHeight="1" x14ac:dyDescent="0.3">
      <c r="A136" s="90"/>
      <c r="B136" s="8" t="s">
        <v>161</v>
      </c>
      <c r="C136" s="11">
        <v>130</v>
      </c>
      <c r="D136" s="43">
        <v>0.6</v>
      </c>
      <c r="E136" s="43">
        <v>0.6</v>
      </c>
      <c r="F136" s="45">
        <v>13.3</v>
      </c>
      <c r="G136" s="45">
        <v>61</v>
      </c>
      <c r="H136" s="10" t="s">
        <v>112</v>
      </c>
    </row>
    <row r="137" spans="1:15" ht="15" customHeight="1" x14ac:dyDescent="0.3">
      <c r="A137" s="12" t="s">
        <v>21</v>
      </c>
      <c r="B137" s="13"/>
      <c r="C137" s="20">
        <f>SUM(C131:C136)</f>
        <v>985</v>
      </c>
      <c r="D137" s="20">
        <f t="shared" ref="D137:G137" si="23">SUM(D131:D136)</f>
        <v>29.3</v>
      </c>
      <c r="E137" s="20">
        <f t="shared" si="23"/>
        <v>29.1</v>
      </c>
      <c r="F137" s="20">
        <f t="shared" si="23"/>
        <v>129.20000000000002</v>
      </c>
      <c r="G137" s="58">
        <f t="shared" si="23"/>
        <v>868.6</v>
      </c>
      <c r="H137" s="18"/>
    </row>
    <row r="138" spans="1:15" ht="15" customHeight="1" x14ac:dyDescent="0.3">
      <c r="A138" s="12" t="s">
        <v>156</v>
      </c>
      <c r="B138" s="13"/>
      <c r="C138" s="20"/>
      <c r="D138" s="20">
        <f t="shared" ref="D138:G138" si="24">D130+D137</f>
        <v>39.9</v>
      </c>
      <c r="E138" s="57">
        <f t="shared" si="24"/>
        <v>37.520000000000003</v>
      </c>
      <c r="F138" s="20">
        <f t="shared" si="24"/>
        <v>168.70000000000002</v>
      </c>
      <c r="G138" s="58">
        <f t="shared" si="24"/>
        <v>1145.5999999999999</v>
      </c>
      <c r="H138" s="18"/>
    </row>
    <row r="139" spans="1:15" ht="27" x14ac:dyDescent="0.3">
      <c r="A139" s="34" t="s">
        <v>97</v>
      </c>
      <c r="B139" s="33"/>
      <c r="C139" s="6"/>
      <c r="D139" s="62">
        <v>41</v>
      </c>
      <c r="E139" s="62">
        <v>41</v>
      </c>
      <c r="F139" s="62">
        <v>164</v>
      </c>
      <c r="G139" s="62">
        <v>1179</v>
      </c>
      <c r="H139" s="6"/>
    </row>
    <row r="140" spans="1:15" x14ac:dyDescent="0.3">
      <c r="A140" s="83"/>
      <c r="B140" s="80"/>
      <c r="C140" s="81"/>
      <c r="D140" s="82"/>
      <c r="E140" s="82"/>
      <c r="F140" s="82"/>
      <c r="G140" s="82"/>
      <c r="H140" s="81"/>
    </row>
    <row r="141" spans="1:15" ht="20.25" customHeight="1" x14ac:dyDescent="0.3">
      <c r="A141" s="95" t="s">
        <v>73</v>
      </c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</row>
    <row r="142" spans="1:15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</row>
    <row r="143" spans="1:15" x14ac:dyDescent="0.3">
      <c r="A143" s="94" t="s">
        <v>168</v>
      </c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</row>
    <row r="144" spans="1:15" x14ac:dyDescent="0.3">
      <c r="A144" s="30" t="s">
        <v>172</v>
      </c>
      <c r="B144" s="30"/>
      <c r="C144" s="30"/>
      <c r="D144" s="30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</row>
    <row r="145" spans="1:15" x14ac:dyDescent="0.3">
      <c r="A145" s="94" t="s">
        <v>173</v>
      </c>
      <c r="B145" s="94"/>
      <c r="C145" s="94"/>
      <c r="D145" s="94"/>
      <c r="E145" s="94"/>
      <c r="F145" s="94"/>
      <c r="G145" s="94"/>
      <c r="H145" s="94"/>
      <c r="I145" s="30"/>
      <c r="J145" s="30"/>
      <c r="K145" s="30"/>
      <c r="L145" s="30"/>
      <c r="M145" s="30"/>
      <c r="N145" s="30"/>
      <c r="O145" s="30"/>
    </row>
    <row r="146" spans="1:15" x14ac:dyDescent="0.3">
      <c r="A146" s="94" t="s">
        <v>175</v>
      </c>
      <c r="B146" s="94"/>
      <c r="C146" s="94"/>
      <c r="D146" s="94"/>
      <c r="E146" s="94"/>
      <c r="F146" s="94"/>
      <c r="G146" s="94"/>
      <c r="H146" s="94"/>
      <c r="I146" s="30"/>
      <c r="J146" s="30"/>
      <c r="K146" s="30"/>
      <c r="L146" s="30"/>
      <c r="M146" s="30"/>
      <c r="N146" s="30"/>
      <c r="O146" s="30"/>
    </row>
    <row r="147" spans="1:15" x14ac:dyDescent="0.3">
      <c r="A147" s="94" t="s">
        <v>170</v>
      </c>
      <c r="B147" s="94"/>
      <c r="C147" s="94"/>
      <c r="D147" s="94"/>
      <c r="E147" s="94"/>
      <c r="F147" s="94"/>
      <c r="G147" s="94"/>
      <c r="H147" s="94"/>
    </row>
    <row r="148" spans="1:15" x14ac:dyDescent="0.3">
      <c r="A148" s="30" t="s">
        <v>189</v>
      </c>
      <c r="B148" s="30"/>
      <c r="C148" s="30"/>
      <c r="D148" s="30"/>
      <c r="E148" s="30"/>
      <c r="F148" s="30"/>
      <c r="G148" s="30"/>
    </row>
    <row r="149" spans="1:15" x14ac:dyDescent="0.3">
      <c r="A149" s="74"/>
      <c r="B149" s="74"/>
      <c r="C149" s="74"/>
      <c r="D149" s="74"/>
      <c r="E149" s="74"/>
      <c r="F149" s="74"/>
      <c r="G149" s="74"/>
    </row>
    <row r="150" spans="1:15" x14ac:dyDescent="0.3">
      <c r="A150" s="93" t="s">
        <v>171</v>
      </c>
      <c r="B150" s="93"/>
      <c r="C150" s="93"/>
      <c r="D150" s="93"/>
      <c r="E150" s="93"/>
      <c r="F150" s="93"/>
      <c r="G150" s="93"/>
      <c r="H150" s="93"/>
      <c r="I150" s="93"/>
      <c r="J150" s="93"/>
    </row>
  </sheetData>
  <mergeCells count="51">
    <mergeCell ref="A40:A41"/>
    <mergeCell ref="A53:A54"/>
    <mergeCell ref="A65:A66"/>
    <mergeCell ref="A42:B42"/>
    <mergeCell ref="A55:B55"/>
    <mergeCell ref="A43:A49"/>
    <mergeCell ref="A118:A124"/>
    <mergeCell ref="A68:A74"/>
    <mergeCell ref="A92:B92"/>
    <mergeCell ref="A56:A61"/>
    <mergeCell ref="A115:A116"/>
    <mergeCell ref="A81:A86"/>
    <mergeCell ref="A67:B67"/>
    <mergeCell ref="A80:B80"/>
    <mergeCell ref="A78:A79"/>
    <mergeCell ref="B12:B13"/>
    <mergeCell ref="C12:C13"/>
    <mergeCell ref="D12:F12"/>
    <mergeCell ref="G12:G13"/>
    <mergeCell ref="A18:B18"/>
    <mergeCell ref="A141:O141"/>
    <mergeCell ref="A128:A129"/>
    <mergeCell ref="A90:A91"/>
    <mergeCell ref="A103:A104"/>
    <mergeCell ref="A106:A111"/>
    <mergeCell ref="A93:A99"/>
    <mergeCell ref="A105:B105"/>
    <mergeCell ref="A117:B117"/>
    <mergeCell ref="A130:B130"/>
    <mergeCell ref="A131:A136"/>
    <mergeCell ref="A150:J150"/>
    <mergeCell ref="A145:H145"/>
    <mergeCell ref="A146:H146"/>
    <mergeCell ref="A147:H147"/>
    <mergeCell ref="A143:O143"/>
    <mergeCell ref="E1:H1"/>
    <mergeCell ref="E3:H3"/>
    <mergeCell ref="E2:H2"/>
    <mergeCell ref="A31:A36"/>
    <mergeCell ref="A2:B2"/>
    <mergeCell ref="A5:B5"/>
    <mergeCell ref="E4:H4"/>
    <mergeCell ref="E5:H5"/>
    <mergeCell ref="A30:B30"/>
    <mergeCell ref="A4:B4"/>
    <mergeCell ref="A16:A17"/>
    <mergeCell ref="A19:A24"/>
    <mergeCell ref="A28:A29"/>
    <mergeCell ref="A7:H10"/>
    <mergeCell ref="A12:A13"/>
    <mergeCell ref="H12:H13"/>
  </mergeCells>
  <printOptions horizontalCentered="1" verticalCentered="1"/>
  <pageMargins left="0.51181102362204722" right="0.51181102362204722" top="0.39370078740157483" bottom="0.55118110236220474" header="0.31496062992125984" footer="0.31496062992125984"/>
  <pageSetup paperSize="9" scale="80" orientation="landscape" r:id="rId1"/>
  <rowBreaks count="3" manualBreakCount="3">
    <brk id="42" max="7" man="1"/>
    <brk id="80" max="7" man="1"/>
    <brk id="11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view="pageBreakPreview" zoomScale="110" zoomScaleNormal="100" zoomScaleSheetLayoutView="110" workbookViewId="0">
      <selection activeCell="F132" sqref="F132"/>
    </sheetView>
  </sheetViews>
  <sheetFormatPr defaultRowHeight="14.4" x14ac:dyDescent="0.3"/>
  <cols>
    <col min="1" max="1" width="19.6640625" customWidth="1"/>
    <col min="2" max="2" width="56" customWidth="1"/>
    <col min="3" max="3" width="13.44140625" customWidth="1"/>
    <col min="4" max="4" width="14.109375" customWidth="1"/>
    <col min="5" max="6" width="13.6640625" customWidth="1"/>
    <col min="7" max="7" width="15.88671875" customWidth="1"/>
    <col min="8" max="8" width="15.109375" customWidth="1"/>
  </cols>
  <sheetData>
    <row r="1" spans="1:9" ht="19.5" customHeight="1" x14ac:dyDescent="0.3">
      <c r="A1" s="23" t="s">
        <v>10</v>
      </c>
      <c r="B1" s="23"/>
      <c r="C1" s="23"/>
      <c r="D1" s="23"/>
      <c r="E1" s="89" t="s">
        <v>129</v>
      </c>
      <c r="F1" s="89"/>
      <c r="G1" s="89"/>
      <c r="H1" s="89"/>
      <c r="I1" s="23"/>
    </row>
    <row r="2" spans="1:9" x14ac:dyDescent="0.3">
      <c r="A2" s="89" t="s">
        <v>100</v>
      </c>
      <c r="B2" s="89"/>
      <c r="C2" s="23"/>
      <c r="D2" s="23"/>
      <c r="E2" s="89" t="s">
        <v>237</v>
      </c>
      <c r="F2" s="89"/>
      <c r="G2" s="89"/>
      <c r="H2" s="89"/>
      <c r="I2" s="31"/>
    </row>
    <row r="3" spans="1:9" ht="14.25" customHeight="1" x14ac:dyDescent="0.3">
      <c r="A3" s="23"/>
      <c r="B3" s="23"/>
      <c r="C3" s="23"/>
      <c r="D3" s="23"/>
      <c r="E3" s="89"/>
      <c r="F3" s="89"/>
      <c r="G3" s="89"/>
      <c r="H3" s="89"/>
      <c r="I3" s="23"/>
    </row>
    <row r="4" spans="1:9" x14ac:dyDescent="0.3">
      <c r="A4" s="89" t="s">
        <v>101</v>
      </c>
      <c r="B4" s="89"/>
      <c r="C4" s="23"/>
      <c r="D4" s="23"/>
      <c r="E4" s="89" t="s">
        <v>238</v>
      </c>
      <c r="F4" s="89"/>
      <c r="G4" s="89"/>
      <c r="H4" s="89"/>
      <c r="I4" s="23"/>
    </row>
    <row r="5" spans="1:9" ht="14.25" customHeight="1" x14ac:dyDescent="0.3">
      <c r="A5" s="89" t="s">
        <v>150</v>
      </c>
      <c r="B5" s="89"/>
      <c r="C5" s="84"/>
      <c r="D5" s="84"/>
      <c r="E5" s="89" t="s">
        <v>164</v>
      </c>
      <c r="F5" s="89"/>
      <c r="G5" s="89"/>
      <c r="H5" s="89"/>
      <c r="I5" s="23"/>
    </row>
    <row r="6" spans="1:9" ht="15.75" customHeight="1" x14ac:dyDescent="0.3">
      <c r="A6" s="84" t="s">
        <v>82</v>
      </c>
      <c r="B6" s="84"/>
      <c r="C6" s="84"/>
      <c r="D6" s="84"/>
      <c r="E6" s="84"/>
      <c r="F6" s="84"/>
      <c r="G6" s="84"/>
      <c r="H6" s="23"/>
    </row>
    <row r="7" spans="1:9" ht="15" customHeight="1" x14ac:dyDescent="0.3">
      <c r="A7" s="99" t="s">
        <v>235</v>
      </c>
      <c r="B7" s="99"/>
      <c r="C7" s="99"/>
      <c r="D7" s="99"/>
      <c r="E7" s="99"/>
      <c r="F7" s="99"/>
      <c r="G7" s="99"/>
      <c r="H7" s="99"/>
    </row>
    <row r="8" spans="1:9" ht="12.75" customHeight="1" x14ac:dyDescent="0.3">
      <c r="A8" s="99"/>
      <c r="B8" s="99"/>
      <c r="C8" s="99"/>
      <c r="D8" s="99"/>
      <c r="E8" s="99"/>
      <c r="F8" s="99"/>
      <c r="G8" s="99"/>
      <c r="H8" s="99"/>
    </row>
    <row r="9" spans="1:9" ht="22.5" hidden="1" customHeight="1" x14ac:dyDescent="0.3">
      <c r="A9" s="99"/>
      <c r="B9" s="99"/>
      <c r="C9" s="99"/>
      <c r="D9" s="99"/>
      <c r="E9" s="99"/>
      <c r="F9" s="99"/>
      <c r="G9" s="99"/>
      <c r="H9" s="99"/>
    </row>
    <row r="10" spans="1:9" ht="4.5" customHeight="1" x14ac:dyDescent="0.3">
      <c r="A10" s="99"/>
      <c r="B10" s="99"/>
      <c r="C10" s="99"/>
      <c r="D10" s="99"/>
      <c r="E10" s="99"/>
      <c r="F10" s="99"/>
      <c r="G10" s="99"/>
      <c r="H10" s="99"/>
    </row>
    <row r="11" spans="1:9" ht="10.5" customHeight="1" x14ac:dyDescent="0.3">
      <c r="A11" s="2"/>
      <c r="B11" s="2"/>
      <c r="C11" s="2"/>
      <c r="D11" s="2"/>
      <c r="E11" s="2"/>
      <c r="F11" s="2"/>
      <c r="G11" s="2"/>
      <c r="H11" s="2"/>
    </row>
    <row r="12" spans="1:9" ht="18" customHeight="1" x14ac:dyDescent="0.3">
      <c r="A12" s="90" t="s">
        <v>0</v>
      </c>
      <c r="B12" s="90" t="s">
        <v>2</v>
      </c>
      <c r="C12" s="90" t="s">
        <v>3</v>
      </c>
      <c r="D12" s="90" t="s">
        <v>9</v>
      </c>
      <c r="E12" s="101"/>
      <c r="F12" s="101"/>
      <c r="G12" s="92" t="s">
        <v>6</v>
      </c>
      <c r="H12" s="92" t="s">
        <v>8</v>
      </c>
    </row>
    <row r="13" spans="1:9" ht="23.25" customHeight="1" x14ac:dyDescent="0.3">
      <c r="A13" s="100"/>
      <c r="B13" s="100"/>
      <c r="C13" s="100"/>
      <c r="D13" s="87" t="s">
        <v>4</v>
      </c>
      <c r="E13" s="87" t="s">
        <v>5</v>
      </c>
      <c r="F13" s="87" t="s">
        <v>1</v>
      </c>
      <c r="G13" s="100"/>
      <c r="H13" s="100"/>
    </row>
    <row r="14" spans="1:9" x14ac:dyDescent="0.3">
      <c r="A14" s="7">
        <v>1</v>
      </c>
      <c r="B14" s="7">
        <v>2</v>
      </c>
      <c r="C14" s="7">
        <v>3</v>
      </c>
      <c r="D14" s="87">
        <v>4</v>
      </c>
      <c r="E14" s="87">
        <v>5</v>
      </c>
      <c r="F14" s="87">
        <v>6</v>
      </c>
      <c r="G14" s="7">
        <v>7</v>
      </c>
      <c r="H14" s="7">
        <v>8</v>
      </c>
    </row>
    <row r="15" spans="1:9" x14ac:dyDescent="0.3">
      <c r="A15" s="87" t="s">
        <v>192</v>
      </c>
      <c r="B15" s="79"/>
      <c r="C15" s="79"/>
      <c r="D15" s="79"/>
      <c r="E15" s="79"/>
      <c r="F15" s="79"/>
      <c r="G15" s="79"/>
      <c r="H15" s="79"/>
    </row>
    <row r="16" spans="1:9" ht="15" customHeight="1" x14ac:dyDescent="0.3">
      <c r="A16" s="92" t="s">
        <v>199</v>
      </c>
      <c r="B16" s="26" t="s">
        <v>19</v>
      </c>
      <c r="C16" s="11">
        <v>200</v>
      </c>
      <c r="D16" s="43">
        <v>0.1</v>
      </c>
      <c r="E16" s="43">
        <v>0</v>
      </c>
      <c r="F16" s="43">
        <v>10</v>
      </c>
      <c r="G16" s="45">
        <v>43</v>
      </c>
      <c r="H16" s="10" t="s">
        <v>169</v>
      </c>
    </row>
    <row r="17" spans="1:8" ht="15" customHeight="1" x14ac:dyDescent="0.3">
      <c r="A17" s="92"/>
      <c r="B17" s="26" t="s">
        <v>202</v>
      </c>
      <c r="C17" s="11">
        <v>40</v>
      </c>
      <c r="D17" s="51">
        <v>2.5</v>
      </c>
      <c r="E17" s="51">
        <v>3.4</v>
      </c>
      <c r="F17" s="51">
        <v>15.3</v>
      </c>
      <c r="G17" s="53">
        <v>101</v>
      </c>
      <c r="H17" s="10" t="s">
        <v>112</v>
      </c>
    </row>
    <row r="18" spans="1:8" ht="15" customHeight="1" x14ac:dyDescent="0.3">
      <c r="A18" s="91" t="s">
        <v>200</v>
      </c>
      <c r="B18" s="91"/>
      <c r="C18" s="20">
        <f>SUM(C16:C17)</f>
        <v>240</v>
      </c>
      <c r="D18" s="20">
        <f>SUM(D16:D17)</f>
        <v>2.6</v>
      </c>
      <c r="E18" s="57">
        <f>SUM(E16:E17)</f>
        <v>3.4</v>
      </c>
      <c r="F18" s="57">
        <f>SUM(F16:F17)</f>
        <v>25.3</v>
      </c>
      <c r="G18" s="58">
        <f>SUM(G16:G17)</f>
        <v>144</v>
      </c>
      <c r="H18" s="14"/>
    </row>
    <row r="19" spans="1:8" ht="15" customHeight="1" x14ac:dyDescent="0.3">
      <c r="A19" s="90" t="s">
        <v>20</v>
      </c>
      <c r="B19" s="59" t="s">
        <v>208</v>
      </c>
      <c r="C19" s="4">
        <v>100</v>
      </c>
      <c r="D19" s="48">
        <v>0.8</v>
      </c>
      <c r="E19" s="46">
        <v>0.12</v>
      </c>
      <c r="F19" s="46">
        <v>2.5</v>
      </c>
      <c r="G19" s="48">
        <v>14.12</v>
      </c>
      <c r="H19" s="11" t="s">
        <v>205</v>
      </c>
    </row>
    <row r="20" spans="1:8" ht="15" customHeight="1" x14ac:dyDescent="0.3">
      <c r="A20" s="90"/>
      <c r="B20" s="8" t="s">
        <v>204</v>
      </c>
      <c r="C20" s="11">
        <v>255</v>
      </c>
      <c r="D20" s="43">
        <v>2.6</v>
      </c>
      <c r="E20" s="43">
        <v>8.4</v>
      </c>
      <c r="F20" s="45">
        <v>16</v>
      </c>
      <c r="G20" s="45">
        <v>149</v>
      </c>
      <c r="H20" s="10" t="s">
        <v>206</v>
      </c>
    </row>
    <row r="21" spans="1:8" ht="15" customHeight="1" x14ac:dyDescent="0.3">
      <c r="A21" s="90"/>
      <c r="B21" s="26" t="s">
        <v>207</v>
      </c>
      <c r="C21" s="11">
        <v>150</v>
      </c>
      <c r="D21" s="43">
        <v>19.2</v>
      </c>
      <c r="E21" s="43">
        <v>16.2</v>
      </c>
      <c r="F21" s="43">
        <v>7.35</v>
      </c>
      <c r="G21" s="45">
        <v>252</v>
      </c>
      <c r="H21" s="38" t="s">
        <v>186</v>
      </c>
    </row>
    <row r="22" spans="1:8" ht="15" customHeight="1" x14ac:dyDescent="0.3">
      <c r="A22" s="90"/>
      <c r="B22" s="8" t="s">
        <v>18</v>
      </c>
      <c r="C22" s="11">
        <v>180</v>
      </c>
      <c r="D22" s="43">
        <v>6.8</v>
      </c>
      <c r="E22" s="43">
        <v>6</v>
      </c>
      <c r="F22" s="45">
        <v>43</v>
      </c>
      <c r="G22" s="45">
        <v>253</v>
      </c>
      <c r="H22" s="10" t="s">
        <v>166</v>
      </c>
    </row>
    <row r="23" spans="1:8" ht="15" customHeight="1" x14ac:dyDescent="0.3">
      <c r="A23" s="90"/>
      <c r="B23" s="8" t="s">
        <v>40</v>
      </c>
      <c r="C23" s="11">
        <v>200</v>
      </c>
      <c r="D23" s="43">
        <v>0.1</v>
      </c>
      <c r="E23" s="43">
        <v>0.09</v>
      </c>
      <c r="F23" s="43">
        <v>27.8</v>
      </c>
      <c r="G23" s="45">
        <v>114.33</v>
      </c>
      <c r="H23" s="11" t="s">
        <v>167</v>
      </c>
    </row>
    <row r="24" spans="1:8" ht="15" customHeight="1" x14ac:dyDescent="0.3">
      <c r="A24" s="90"/>
      <c r="B24" s="8" t="s">
        <v>65</v>
      </c>
      <c r="C24" s="11">
        <v>50</v>
      </c>
      <c r="D24" s="43">
        <v>3.4</v>
      </c>
      <c r="E24" s="43">
        <v>1.2</v>
      </c>
      <c r="F24" s="45">
        <v>17</v>
      </c>
      <c r="G24" s="45">
        <v>90.6</v>
      </c>
      <c r="H24" s="10" t="s">
        <v>112</v>
      </c>
    </row>
    <row r="25" spans="1:8" ht="15" customHeight="1" x14ac:dyDescent="0.3">
      <c r="A25" s="12" t="s">
        <v>21</v>
      </c>
      <c r="B25" s="13"/>
      <c r="C25" s="20">
        <f>SUM(C19:C24)</f>
        <v>935</v>
      </c>
      <c r="D25" s="20">
        <f t="shared" ref="D25:G25" si="0">SUM(D19:D24)</f>
        <v>32.900000000000006</v>
      </c>
      <c r="E25" s="58">
        <f t="shared" si="0"/>
        <v>32.01</v>
      </c>
      <c r="F25" s="57">
        <f t="shared" si="0"/>
        <v>113.64999999999999</v>
      </c>
      <c r="G25" s="57">
        <f t="shared" si="0"/>
        <v>873.05000000000007</v>
      </c>
      <c r="H25" s="18"/>
    </row>
    <row r="26" spans="1:8" ht="15" customHeight="1" x14ac:dyDescent="0.3">
      <c r="A26" s="12" t="s">
        <v>156</v>
      </c>
      <c r="B26" s="13"/>
      <c r="C26" s="20"/>
      <c r="D26" s="20">
        <f t="shared" ref="D26:G26" si="1">D18+D25</f>
        <v>35.500000000000007</v>
      </c>
      <c r="E26" s="57">
        <f t="shared" si="1"/>
        <v>35.409999999999997</v>
      </c>
      <c r="F26" s="57">
        <f t="shared" si="1"/>
        <v>138.94999999999999</v>
      </c>
      <c r="G26" s="57">
        <f t="shared" si="1"/>
        <v>1017.0500000000001</v>
      </c>
      <c r="H26" s="18"/>
    </row>
    <row r="27" spans="1:8" ht="15" customHeight="1" x14ac:dyDescent="0.3">
      <c r="A27" s="78" t="s">
        <v>155</v>
      </c>
      <c r="B27" s="11"/>
      <c r="C27" s="8"/>
      <c r="D27" s="9"/>
      <c r="E27" s="16"/>
      <c r="F27" s="16"/>
      <c r="G27" s="16"/>
      <c r="H27" s="16"/>
    </row>
    <row r="28" spans="1:8" ht="15" customHeight="1" x14ac:dyDescent="0.3">
      <c r="A28" s="92" t="s">
        <v>199</v>
      </c>
      <c r="B28" s="26" t="s">
        <v>236</v>
      </c>
      <c r="C28" s="11">
        <v>205</v>
      </c>
      <c r="D28" s="43">
        <v>0.1</v>
      </c>
      <c r="E28" s="43">
        <v>0</v>
      </c>
      <c r="F28" s="43">
        <v>10</v>
      </c>
      <c r="G28" s="45">
        <v>43</v>
      </c>
      <c r="H28" s="10" t="s">
        <v>180</v>
      </c>
    </row>
    <row r="29" spans="1:8" ht="15" customHeight="1" x14ac:dyDescent="0.3">
      <c r="A29" s="92"/>
      <c r="B29" s="26" t="s">
        <v>209</v>
      </c>
      <c r="C29" s="11">
        <v>60</v>
      </c>
      <c r="D29" s="51">
        <v>5.5</v>
      </c>
      <c r="E29" s="51">
        <v>2</v>
      </c>
      <c r="F29" s="51">
        <v>37.4</v>
      </c>
      <c r="G29" s="53">
        <v>189</v>
      </c>
      <c r="H29" s="88" t="s">
        <v>210</v>
      </c>
    </row>
    <row r="30" spans="1:8" ht="15" customHeight="1" x14ac:dyDescent="0.3">
      <c r="A30" s="91" t="s">
        <v>16</v>
      </c>
      <c r="B30" s="91"/>
      <c r="C30" s="20">
        <f>SUM(C28:C29)</f>
        <v>265</v>
      </c>
      <c r="D30" s="20">
        <f>SUM(D28:D29)</f>
        <v>5.6</v>
      </c>
      <c r="E30" s="20">
        <f>SUM(E28:E29)</f>
        <v>2</v>
      </c>
      <c r="F30" s="57">
        <f>SUM(F28:F29)</f>
        <v>47.4</v>
      </c>
      <c r="G30" s="58">
        <f>SUM(G28:G29)</f>
        <v>232</v>
      </c>
      <c r="H30" s="14"/>
    </row>
    <row r="31" spans="1:8" ht="17.25" customHeight="1" x14ac:dyDescent="0.3">
      <c r="A31" s="90" t="s">
        <v>20</v>
      </c>
      <c r="B31" s="59" t="s">
        <v>93</v>
      </c>
      <c r="C31" s="4">
        <v>100</v>
      </c>
      <c r="D31" s="48">
        <v>1.5</v>
      </c>
      <c r="E31" s="46">
        <v>5.5</v>
      </c>
      <c r="F31" s="46">
        <v>8.3000000000000007</v>
      </c>
      <c r="G31" s="48">
        <v>88</v>
      </c>
      <c r="H31" s="36" t="s">
        <v>198</v>
      </c>
    </row>
    <row r="32" spans="1:8" ht="15" customHeight="1" x14ac:dyDescent="0.3">
      <c r="A32" s="90"/>
      <c r="B32" s="25" t="s">
        <v>113</v>
      </c>
      <c r="C32" s="11">
        <v>250</v>
      </c>
      <c r="D32" s="43">
        <v>4.4000000000000004</v>
      </c>
      <c r="E32" s="43">
        <v>5.3</v>
      </c>
      <c r="F32" s="43">
        <v>22.9</v>
      </c>
      <c r="G32" s="45">
        <v>157</v>
      </c>
      <c r="H32" s="11" t="s">
        <v>176</v>
      </c>
    </row>
    <row r="33" spans="1:9" ht="15" customHeight="1" x14ac:dyDescent="0.3">
      <c r="A33" s="90"/>
      <c r="B33" s="8" t="s">
        <v>122</v>
      </c>
      <c r="C33" s="11">
        <v>250</v>
      </c>
      <c r="D33" s="43">
        <v>17.2</v>
      </c>
      <c r="E33" s="43">
        <v>19.100000000000001</v>
      </c>
      <c r="F33" s="43">
        <v>45.25</v>
      </c>
      <c r="G33" s="45">
        <v>420.66</v>
      </c>
      <c r="H33" s="11" t="s">
        <v>177</v>
      </c>
    </row>
    <row r="34" spans="1:9" ht="15" customHeight="1" x14ac:dyDescent="0.3">
      <c r="A34" s="90"/>
      <c r="B34" s="8" t="s">
        <v>211</v>
      </c>
      <c r="C34" s="11">
        <v>200</v>
      </c>
      <c r="D34" s="45">
        <v>1</v>
      </c>
      <c r="E34" s="43">
        <v>0.2</v>
      </c>
      <c r="F34" s="45">
        <v>20.2</v>
      </c>
      <c r="G34" s="45">
        <v>92</v>
      </c>
      <c r="H34" s="11" t="s">
        <v>112</v>
      </c>
      <c r="I34" s="75"/>
    </row>
    <row r="35" spans="1:9" ht="15" customHeight="1" x14ac:dyDescent="0.3">
      <c r="A35" s="90"/>
      <c r="B35" s="8" t="s">
        <v>65</v>
      </c>
      <c r="C35" s="11">
        <v>50</v>
      </c>
      <c r="D35" s="43">
        <v>3.4</v>
      </c>
      <c r="E35" s="43">
        <v>1.2</v>
      </c>
      <c r="F35" s="45">
        <v>17</v>
      </c>
      <c r="G35" s="45">
        <v>90.6</v>
      </c>
      <c r="H35" s="10" t="s">
        <v>112</v>
      </c>
    </row>
    <row r="36" spans="1:9" ht="15" customHeight="1" x14ac:dyDescent="0.3">
      <c r="A36" s="90"/>
      <c r="B36" s="8" t="s">
        <v>161</v>
      </c>
      <c r="C36" s="11">
        <v>130</v>
      </c>
      <c r="D36" s="43">
        <v>0.6</v>
      </c>
      <c r="E36" s="43">
        <v>0.6</v>
      </c>
      <c r="F36" s="45">
        <v>13.3</v>
      </c>
      <c r="G36" s="45">
        <v>61</v>
      </c>
      <c r="H36" s="10" t="s">
        <v>112</v>
      </c>
    </row>
    <row r="37" spans="1:9" ht="15" customHeight="1" x14ac:dyDescent="0.3">
      <c r="A37" s="12" t="s">
        <v>21</v>
      </c>
      <c r="B37" s="13"/>
      <c r="C37" s="20">
        <f>SUM(C31:C36)</f>
        <v>980</v>
      </c>
      <c r="D37" s="20">
        <f t="shared" ref="D37:G37" si="2">SUM(D31:D36)</f>
        <v>28.1</v>
      </c>
      <c r="E37" s="20">
        <f t="shared" si="2"/>
        <v>31.900000000000002</v>
      </c>
      <c r="F37" s="58">
        <f t="shared" si="2"/>
        <v>126.95</v>
      </c>
      <c r="G37" s="58">
        <f t="shared" si="2"/>
        <v>909.2600000000001</v>
      </c>
      <c r="H37" s="18"/>
    </row>
    <row r="38" spans="1:9" ht="15" customHeight="1" x14ac:dyDescent="0.3">
      <c r="A38" s="12" t="s">
        <v>156</v>
      </c>
      <c r="B38" s="13"/>
      <c r="C38" s="20"/>
      <c r="D38" s="20">
        <f t="shared" ref="D38:G38" si="3">D30+D37</f>
        <v>33.700000000000003</v>
      </c>
      <c r="E38" s="20">
        <f t="shared" si="3"/>
        <v>33.900000000000006</v>
      </c>
      <c r="F38" s="57">
        <f t="shared" si="3"/>
        <v>174.35</v>
      </c>
      <c r="G38" s="58">
        <f t="shared" si="3"/>
        <v>1141.2600000000002</v>
      </c>
      <c r="H38" s="18"/>
    </row>
    <row r="39" spans="1:9" ht="15" customHeight="1" x14ac:dyDescent="0.3">
      <c r="A39" s="78" t="s">
        <v>157</v>
      </c>
      <c r="B39" s="1"/>
      <c r="C39" s="1"/>
      <c r="D39" s="1"/>
      <c r="E39" s="1"/>
      <c r="F39" s="1"/>
      <c r="G39" s="1"/>
      <c r="H39" s="1"/>
    </row>
    <row r="40" spans="1:9" ht="15" customHeight="1" x14ac:dyDescent="0.3">
      <c r="A40" s="92" t="s">
        <v>199</v>
      </c>
      <c r="B40" s="26" t="s">
        <v>19</v>
      </c>
      <c r="C40" s="11">
        <v>200</v>
      </c>
      <c r="D40" s="43">
        <v>0.1</v>
      </c>
      <c r="E40" s="43">
        <v>0</v>
      </c>
      <c r="F40" s="43">
        <v>10</v>
      </c>
      <c r="G40" s="45">
        <v>43</v>
      </c>
      <c r="H40" s="10" t="s">
        <v>169</v>
      </c>
    </row>
    <row r="41" spans="1:9" ht="15" customHeight="1" x14ac:dyDescent="0.3">
      <c r="A41" s="92"/>
      <c r="B41" s="26" t="s">
        <v>212</v>
      </c>
      <c r="C41" s="11">
        <v>60</v>
      </c>
      <c r="D41" s="51">
        <v>4.7</v>
      </c>
      <c r="E41" s="51">
        <v>4.3</v>
      </c>
      <c r="F41" s="51">
        <v>34.200000000000003</v>
      </c>
      <c r="G41" s="53">
        <v>195.6</v>
      </c>
      <c r="H41" s="88" t="s">
        <v>213</v>
      </c>
    </row>
    <row r="42" spans="1:9" ht="15" customHeight="1" x14ac:dyDescent="0.3">
      <c r="A42" s="91" t="s">
        <v>16</v>
      </c>
      <c r="B42" s="91"/>
      <c r="C42" s="20">
        <f>SUM(C40:C41)</f>
        <v>260</v>
      </c>
      <c r="D42" s="20">
        <f t="shared" ref="D42:G42" si="4">SUM(D40:D41)</f>
        <v>4.8</v>
      </c>
      <c r="E42" s="20">
        <f t="shared" si="4"/>
        <v>4.3</v>
      </c>
      <c r="F42" s="20">
        <f t="shared" si="4"/>
        <v>44.2</v>
      </c>
      <c r="G42" s="58">
        <f t="shared" si="4"/>
        <v>238.6</v>
      </c>
      <c r="H42" s="14"/>
    </row>
    <row r="43" spans="1:9" ht="26.4" x14ac:dyDescent="0.3">
      <c r="A43" s="96" t="s">
        <v>20</v>
      </c>
      <c r="B43" s="59" t="s">
        <v>160</v>
      </c>
      <c r="C43" s="4">
        <v>100</v>
      </c>
      <c r="D43" s="48">
        <v>1.7</v>
      </c>
      <c r="E43" s="46">
        <v>6.5</v>
      </c>
      <c r="F43" s="46">
        <v>9.3000000000000007</v>
      </c>
      <c r="G43" s="48">
        <v>96</v>
      </c>
      <c r="H43" s="4" t="s">
        <v>181</v>
      </c>
    </row>
    <row r="44" spans="1:9" ht="15" customHeight="1" x14ac:dyDescent="0.3">
      <c r="A44" s="97"/>
      <c r="B44" s="8" t="s">
        <v>133</v>
      </c>
      <c r="C44" s="11">
        <v>255</v>
      </c>
      <c r="D44" s="45">
        <v>6</v>
      </c>
      <c r="E44" s="43">
        <v>8.1</v>
      </c>
      <c r="F44" s="43">
        <v>27.1</v>
      </c>
      <c r="G44" s="45">
        <v>205</v>
      </c>
      <c r="H44" s="11" t="s">
        <v>182</v>
      </c>
    </row>
    <row r="45" spans="1:9" ht="15" customHeight="1" x14ac:dyDescent="0.3">
      <c r="A45" s="97"/>
      <c r="B45" s="8" t="s">
        <v>227</v>
      </c>
      <c r="C45" s="11">
        <v>110</v>
      </c>
      <c r="D45" s="43">
        <v>16.2</v>
      </c>
      <c r="E45" s="43">
        <v>14.5</v>
      </c>
      <c r="F45" s="43">
        <v>13.9</v>
      </c>
      <c r="G45" s="45">
        <v>252</v>
      </c>
      <c r="H45" s="11" t="s">
        <v>228</v>
      </c>
    </row>
    <row r="46" spans="1:9" ht="15" customHeight="1" x14ac:dyDescent="0.3">
      <c r="A46" s="97"/>
      <c r="B46" s="8" t="s">
        <v>44</v>
      </c>
      <c r="C46" s="11">
        <v>180</v>
      </c>
      <c r="D46" s="47">
        <v>3.7</v>
      </c>
      <c r="E46" s="47">
        <v>6.5</v>
      </c>
      <c r="F46" s="47">
        <v>25.4</v>
      </c>
      <c r="G46" s="50">
        <v>175</v>
      </c>
      <c r="H46" s="11" t="s">
        <v>184</v>
      </c>
    </row>
    <row r="47" spans="1:9" ht="15" customHeight="1" x14ac:dyDescent="0.3">
      <c r="A47" s="97"/>
      <c r="B47" s="8" t="s">
        <v>35</v>
      </c>
      <c r="C47" s="11">
        <v>200</v>
      </c>
      <c r="D47" s="43">
        <v>0.1</v>
      </c>
      <c r="E47" s="43">
        <v>0.1</v>
      </c>
      <c r="F47" s="45">
        <v>27.8</v>
      </c>
      <c r="G47" s="45">
        <v>112</v>
      </c>
      <c r="H47" s="11" t="s">
        <v>185</v>
      </c>
    </row>
    <row r="48" spans="1:9" ht="15" customHeight="1" x14ac:dyDescent="0.3">
      <c r="A48" s="97"/>
      <c r="B48" s="8" t="s">
        <v>65</v>
      </c>
      <c r="C48" s="11">
        <v>50</v>
      </c>
      <c r="D48" s="43">
        <v>3.4</v>
      </c>
      <c r="E48" s="43">
        <v>1.2</v>
      </c>
      <c r="F48" s="45">
        <v>17</v>
      </c>
      <c r="G48" s="45">
        <v>90.6</v>
      </c>
      <c r="H48" s="10" t="s">
        <v>112</v>
      </c>
    </row>
    <row r="49" spans="1:9" ht="15" customHeight="1" x14ac:dyDescent="0.3">
      <c r="A49" s="98"/>
      <c r="B49" s="8" t="s">
        <v>161</v>
      </c>
      <c r="C49" s="11">
        <v>130</v>
      </c>
      <c r="D49" s="43">
        <v>0.6</v>
      </c>
      <c r="E49" s="43">
        <v>0.6</v>
      </c>
      <c r="F49" s="45">
        <v>13.3</v>
      </c>
      <c r="G49" s="45">
        <v>61</v>
      </c>
      <c r="H49" s="10" t="s">
        <v>112</v>
      </c>
    </row>
    <row r="50" spans="1:9" ht="15" customHeight="1" x14ac:dyDescent="0.3">
      <c r="A50" s="12" t="s">
        <v>21</v>
      </c>
      <c r="B50" s="13"/>
      <c r="C50" s="20">
        <f>SUM(C43:C49)</f>
        <v>1025</v>
      </c>
      <c r="D50" s="20">
        <f t="shared" ref="D50:G50" si="5">SUM(D43:D49)</f>
        <v>31.7</v>
      </c>
      <c r="E50" s="20">
        <f t="shared" si="5"/>
        <v>37.500000000000007</v>
      </c>
      <c r="F50" s="20">
        <f t="shared" si="5"/>
        <v>133.80000000000001</v>
      </c>
      <c r="G50" s="58">
        <f t="shared" si="5"/>
        <v>991.6</v>
      </c>
      <c r="H50" s="18"/>
    </row>
    <row r="51" spans="1:9" ht="15" customHeight="1" x14ac:dyDescent="0.3">
      <c r="A51" s="12" t="s">
        <v>156</v>
      </c>
      <c r="B51" s="13"/>
      <c r="C51" s="20"/>
      <c r="D51" s="20">
        <f t="shared" ref="D51:G51" si="6">D42+D50</f>
        <v>36.5</v>
      </c>
      <c r="E51" s="20">
        <f t="shared" si="6"/>
        <v>41.800000000000004</v>
      </c>
      <c r="F51" s="20">
        <f t="shared" si="6"/>
        <v>178</v>
      </c>
      <c r="G51" s="58">
        <f t="shared" si="6"/>
        <v>1230.2</v>
      </c>
      <c r="H51" s="18"/>
    </row>
    <row r="52" spans="1:9" ht="15" customHeight="1" x14ac:dyDescent="0.3">
      <c r="A52" s="78" t="s">
        <v>158</v>
      </c>
      <c r="B52" s="1"/>
      <c r="C52" s="1"/>
      <c r="D52" s="1"/>
      <c r="E52" s="1"/>
      <c r="F52" s="1"/>
      <c r="G52" s="1"/>
      <c r="H52" s="1"/>
    </row>
    <row r="53" spans="1:9" ht="15" customHeight="1" x14ac:dyDescent="0.3">
      <c r="A53" s="92" t="s">
        <v>199</v>
      </c>
      <c r="B53" s="26" t="s">
        <v>19</v>
      </c>
      <c r="C53" s="11">
        <v>200</v>
      </c>
      <c r="D53" s="43">
        <v>0.1</v>
      </c>
      <c r="E53" s="43">
        <v>0</v>
      </c>
      <c r="F53" s="43">
        <v>10</v>
      </c>
      <c r="G53" s="45">
        <v>43</v>
      </c>
      <c r="H53" s="10" t="s">
        <v>169</v>
      </c>
      <c r="I53" s="76"/>
    </row>
    <row r="54" spans="1:9" ht="15" customHeight="1" x14ac:dyDescent="0.3">
      <c r="A54" s="92"/>
      <c r="B54" s="26" t="s">
        <v>202</v>
      </c>
      <c r="C54" s="11">
        <v>40</v>
      </c>
      <c r="D54" s="51">
        <v>2.5</v>
      </c>
      <c r="E54" s="51">
        <v>3.4</v>
      </c>
      <c r="F54" s="51">
        <v>15.3</v>
      </c>
      <c r="G54" s="53">
        <v>101</v>
      </c>
      <c r="H54" s="10" t="s">
        <v>112</v>
      </c>
      <c r="I54" s="77"/>
    </row>
    <row r="55" spans="1:9" ht="15" customHeight="1" x14ac:dyDescent="0.3">
      <c r="A55" s="91" t="s">
        <v>200</v>
      </c>
      <c r="B55" s="91"/>
      <c r="C55" s="20">
        <f>SUM(C53:C54)</f>
        <v>240</v>
      </c>
      <c r="D55" s="20">
        <f>SUM(D53:D54)</f>
        <v>2.6</v>
      </c>
      <c r="E55" s="57">
        <f>SUM(E53:E54)</f>
        <v>3.4</v>
      </c>
      <c r="F55" s="57">
        <f>SUM(F53:F54)</f>
        <v>25.3</v>
      </c>
      <c r="G55" s="58">
        <f>SUM(G53:G54)</f>
        <v>144</v>
      </c>
      <c r="H55" s="14"/>
    </row>
    <row r="56" spans="1:9" ht="15" customHeight="1" x14ac:dyDescent="0.3">
      <c r="A56" s="90" t="s">
        <v>20</v>
      </c>
      <c r="B56" s="63" t="s">
        <v>214</v>
      </c>
      <c r="C56" s="11">
        <v>100</v>
      </c>
      <c r="D56" s="43">
        <v>1.4</v>
      </c>
      <c r="E56" s="43">
        <v>8.1999999999999993</v>
      </c>
      <c r="F56" s="45">
        <v>9.9</v>
      </c>
      <c r="G56" s="45">
        <v>142</v>
      </c>
      <c r="H56" s="11" t="s">
        <v>219</v>
      </c>
    </row>
    <row r="57" spans="1:9" ht="15" customHeight="1" x14ac:dyDescent="0.3">
      <c r="A57" s="90"/>
      <c r="B57" s="8" t="s">
        <v>215</v>
      </c>
      <c r="C57" s="11">
        <v>255</v>
      </c>
      <c r="D57" s="43">
        <v>2.6</v>
      </c>
      <c r="E57" s="43">
        <v>8.4</v>
      </c>
      <c r="F57" s="43">
        <v>16</v>
      </c>
      <c r="G57" s="45">
        <v>149</v>
      </c>
      <c r="H57" s="11" t="s">
        <v>165</v>
      </c>
    </row>
    <row r="58" spans="1:9" ht="15" customHeight="1" x14ac:dyDescent="0.3">
      <c r="A58" s="90"/>
      <c r="B58" s="8" t="s">
        <v>218</v>
      </c>
      <c r="C58" s="11">
        <v>100</v>
      </c>
      <c r="D58" s="43">
        <v>17</v>
      </c>
      <c r="E58" s="43">
        <v>11.55</v>
      </c>
      <c r="F58" s="43">
        <v>1.98</v>
      </c>
      <c r="G58" s="45">
        <v>180</v>
      </c>
      <c r="H58" s="11" t="s">
        <v>220</v>
      </c>
    </row>
    <row r="59" spans="1:9" ht="15" customHeight="1" x14ac:dyDescent="0.3">
      <c r="A59" s="90"/>
      <c r="B59" s="8" t="s">
        <v>34</v>
      </c>
      <c r="C59" s="11">
        <v>180</v>
      </c>
      <c r="D59" s="43">
        <v>10.1</v>
      </c>
      <c r="E59" s="43">
        <v>6.6</v>
      </c>
      <c r="F59" s="43">
        <v>44.2</v>
      </c>
      <c r="G59" s="45">
        <v>281</v>
      </c>
      <c r="H59" s="11" t="s">
        <v>179</v>
      </c>
    </row>
    <row r="60" spans="1:9" ht="15" customHeight="1" x14ac:dyDescent="0.3">
      <c r="A60" s="90"/>
      <c r="B60" s="8" t="s">
        <v>211</v>
      </c>
      <c r="C60" s="11">
        <v>200</v>
      </c>
      <c r="D60" s="43">
        <v>1</v>
      </c>
      <c r="E60" s="43">
        <v>0.2</v>
      </c>
      <c r="F60" s="45">
        <v>20.2</v>
      </c>
      <c r="G60" s="45">
        <v>92</v>
      </c>
      <c r="H60" s="11" t="s">
        <v>112</v>
      </c>
      <c r="I60" s="75"/>
    </row>
    <row r="61" spans="1:9" ht="15" customHeight="1" x14ac:dyDescent="0.3">
      <c r="A61" s="90"/>
      <c r="B61" s="8" t="s">
        <v>65</v>
      </c>
      <c r="C61" s="11">
        <v>50</v>
      </c>
      <c r="D61" s="43">
        <v>3.4</v>
      </c>
      <c r="E61" s="43">
        <v>1.2</v>
      </c>
      <c r="F61" s="45">
        <v>17</v>
      </c>
      <c r="G61" s="45">
        <v>90.6</v>
      </c>
      <c r="H61" s="10" t="s">
        <v>112</v>
      </c>
      <c r="I61" s="76"/>
    </row>
    <row r="62" spans="1:9" ht="15" customHeight="1" x14ac:dyDescent="0.3">
      <c r="A62" s="12" t="s">
        <v>21</v>
      </c>
      <c r="B62" s="13"/>
      <c r="C62" s="20">
        <f>SUM(C56:C61)</f>
        <v>885</v>
      </c>
      <c r="D62" s="20">
        <f t="shared" ref="D62:G62" si="7">SUM(D56:D61)</f>
        <v>35.5</v>
      </c>
      <c r="E62" s="57">
        <f t="shared" si="7"/>
        <v>36.150000000000006</v>
      </c>
      <c r="F62" s="57">
        <f t="shared" si="7"/>
        <v>109.28</v>
      </c>
      <c r="G62" s="20">
        <f t="shared" si="7"/>
        <v>934.6</v>
      </c>
      <c r="H62" s="18"/>
    </row>
    <row r="63" spans="1:9" ht="15" customHeight="1" x14ac:dyDescent="0.3">
      <c r="A63" s="12" t="s">
        <v>156</v>
      </c>
      <c r="B63" s="13"/>
      <c r="C63" s="20"/>
      <c r="D63" s="20">
        <f t="shared" ref="D63:G63" si="8">D55+D62</f>
        <v>38.1</v>
      </c>
      <c r="E63" s="57">
        <f t="shared" si="8"/>
        <v>39.550000000000004</v>
      </c>
      <c r="F63" s="57">
        <f t="shared" si="8"/>
        <v>134.58000000000001</v>
      </c>
      <c r="G63" s="58">
        <f t="shared" si="8"/>
        <v>1078.5999999999999</v>
      </c>
      <c r="H63" s="18"/>
    </row>
    <row r="64" spans="1:9" ht="15" customHeight="1" x14ac:dyDescent="0.3">
      <c r="A64" s="78" t="s">
        <v>159</v>
      </c>
      <c r="B64" s="1"/>
      <c r="C64" s="1"/>
      <c r="D64" s="1"/>
      <c r="E64" s="1"/>
      <c r="F64" s="1"/>
      <c r="G64" s="1"/>
      <c r="H64" s="1"/>
    </row>
    <row r="65" spans="1:8" ht="15" customHeight="1" x14ac:dyDescent="0.3">
      <c r="A65" s="92" t="s">
        <v>199</v>
      </c>
      <c r="B65" s="26" t="s">
        <v>236</v>
      </c>
      <c r="C65" s="11">
        <v>205</v>
      </c>
      <c r="D65" s="43">
        <v>0.1</v>
      </c>
      <c r="E65" s="43">
        <v>0</v>
      </c>
      <c r="F65" s="43">
        <v>10</v>
      </c>
      <c r="G65" s="45">
        <v>43</v>
      </c>
      <c r="H65" s="10" t="s">
        <v>180</v>
      </c>
    </row>
    <row r="66" spans="1:8" ht="15" customHeight="1" x14ac:dyDescent="0.3">
      <c r="A66" s="92"/>
      <c r="B66" s="26" t="s">
        <v>221</v>
      </c>
      <c r="C66" s="11">
        <v>60</v>
      </c>
      <c r="D66" s="51">
        <v>4.5</v>
      </c>
      <c r="E66" s="51">
        <v>3.12</v>
      </c>
      <c r="F66" s="51">
        <v>29.4</v>
      </c>
      <c r="G66" s="53">
        <v>164</v>
      </c>
      <c r="H66" s="88" t="s">
        <v>222</v>
      </c>
    </row>
    <row r="67" spans="1:8" ht="15" customHeight="1" x14ac:dyDescent="0.3">
      <c r="A67" s="91" t="s">
        <v>16</v>
      </c>
      <c r="B67" s="91"/>
      <c r="C67" s="20">
        <f>SUM(C65:C66)</f>
        <v>265</v>
      </c>
      <c r="D67" s="20">
        <f>SUM(D65:D66)</f>
        <v>4.5999999999999996</v>
      </c>
      <c r="E67" s="57">
        <f>SUM(E65:E66)</f>
        <v>3.12</v>
      </c>
      <c r="F67" s="57">
        <f>SUM(F65:F66)</f>
        <v>39.4</v>
      </c>
      <c r="G67" s="58">
        <f>SUM(G65:G66)</f>
        <v>207</v>
      </c>
      <c r="H67" s="24"/>
    </row>
    <row r="68" spans="1:8" ht="15" customHeight="1" x14ac:dyDescent="0.3">
      <c r="A68" s="90" t="s">
        <v>20</v>
      </c>
      <c r="B68" s="59" t="s">
        <v>208</v>
      </c>
      <c r="C68" s="4">
        <v>100</v>
      </c>
      <c r="D68" s="48">
        <v>0.8</v>
      </c>
      <c r="E68" s="46">
        <v>0.12</v>
      </c>
      <c r="F68" s="46">
        <v>2.5</v>
      </c>
      <c r="G68" s="48">
        <v>14.12</v>
      </c>
      <c r="H68" s="11" t="s">
        <v>205</v>
      </c>
    </row>
    <row r="69" spans="1:8" ht="15" customHeight="1" x14ac:dyDescent="0.3">
      <c r="A69" s="90"/>
      <c r="B69" s="8" t="s">
        <v>106</v>
      </c>
      <c r="C69" s="11">
        <v>250</v>
      </c>
      <c r="D69" s="43">
        <v>5.3</v>
      </c>
      <c r="E69" s="43">
        <v>8.4</v>
      </c>
      <c r="F69" s="47">
        <v>29.5</v>
      </c>
      <c r="G69" s="45">
        <v>215</v>
      </c>
      <c r="H69" s="11" t="s">
        <v>187</v>
      </c>
    </row>
    <row r="70" spans="1:8" ht="15" customHeight="1" x14ac:dyDescent="0.3">
      <c r="A70" s="90"/>
      <c r="B70" s="8" t="s">
        <v>162</v>
      </c>
      <c r="C70" s="11">
        <v>110</v>
      </c>
      <c r="D70" s="43">
        <v>11.7</v>
      </c>
      <c r="E70" s="43">
        <v>11.8</v>
      </c>
      <c r="F70" s="43">
        <v>11.8</v>
      </c>
      <c r="G70" s="45">
        <v>192.4</v>
      </c>
      <c r="H70" s="11" t="s">
        <v>191</v>
      </c>
    </row>
    <row r="71" spans="1:8" ht="15" customHeight="1" x14ac:dyDescent="0.3">
      <c r="A71" s="90"/>
      <c r="B71" s="8" t="s">
        <v>18</v>
      </c>
      <c r="C71" s="11">
        <v>180</v>
      </c>
      <c r="D71" s="43">
        <v>6.8</v>
      </c>
      <c r="E71" s="43">
        <v>6</v>
      </c>
      <c r="F71" s="45">
        <v>43</v>
      </c>
      <c r="G71" s="45">
        <v>253</v>
      </c>
      <c r="H71" s="10" t="s">
        <v>166</v>
      </c>
    </row>
    <row r="72" spans="1:8" ht="15" customHeight="1" x14ac:dyDescent="0.3">
      <c r="A72" s="90"/>
      <c r="B72" s="8" t="s">
        <v>45</v>
      </c>
      <c r="C72" s="11">
        <v>200</v>
      </c>
      <c r="D72" s="43">
        <v>0.1</v>
      </c>
      <c r="E72" s="43">
        <v>0.1</v>
      </c>
      <c r="F72" s="43">
        <v>22.2</v>
      </c>
      <c r="G72" s="45">
        <v>81</v>
      </c>
      <c r="H72" s="11" t="s">
        <v>178</v>
      </c>
    </row>
    <row r="73" spans="1:8" ht="15" customHeight="1" x14ac:dyDescent="0.3">
      <c r="A73" s="90"/>
      <c r="B73" s="8" t="s">
        <v>65</v>
      </c>
      <c r="C73" s="11">
        <v>50</v>
      </c>
      <c r="D73" s="43">
        <v>3.4</v>
      </c>
      <c r="E73" s="43">
        <v>1.2</v>
      </c>
      <c r="F73" s="45">
        <v>17</v>
      </c>
      <c r="G73" s="45">
        <v>90.6</v>
      </c>
      <c r="H73" s="10" t="s">
        <v>112</v>
      </c>
    </row>
    <row r="74" spans="1:8" ht="15" customHeight="1" x14ac:dyDescent="0.3">
      <c r="A74" s="90"/>
      <c r="B74" s="8" t="s">
        <v>161</v>
      </c>
      <c r="C74" s="11">
        <v>130</v>
      </c>
      <c r="D74" s="43">
        <v>0.6</v>
      </c>
      <c r="E74" s="43">
        <v>0.6</v>
      </c>
      <c r="F74" s="45">
        <v>13.3</v>
      </c>
      <c r="G74" s="45">
        <v>61</v>
      </c>
      <c r="H74" s="10" t="s">
        <v>112</v>
      </c>
    </row>
    <row r="75" spans="1:8" ht="15" customHeight="1" x14ac:dyDescent="0.3">
      <c r="A75" s="12" t="s">
        <v>21</v>
      </c>
      <c r="B75" s="13"/>
      <c r="C75" s="20">
        <f>SUM(C68:C74)</f>
        <v>1020</v>
      </c>
      <c r="D75" s="20">
        <f t="shared" ref="D75:G75" si="9">SUM(D68:D74)</f>
        <v>28.7</v>
      </c>
      <c r="E75" s="57">
        <f t="shared" si="9"/>
        <v>28.220000000000002</v>
      </c>
      <c r="F75" s="20">
        <f t="shared" si="9"/>
        <v>139.30000000000001</v>
      </c>
      <c r="G75" s="58">
        <f t="shared" si="9"/>
        <v>907.12</v>
      </c>
      <c r="H75" s="18"/>
    </row>
    <row r="76" spans="1:8" ht="15" customHeight="1" x14ac:dyDescent="0.3">
      <c r="A76" s="12" t="s">
        <v>156</v>
      </c>
      <c r="B76" s="13"/>
      <c r="C76" s="20"/>
      <c r="D76" s="20">
        <f t="shared" ref="D76:G76" si="10">D67+D75</f>
        <v>33.299999999999997</v>
      </c>
      <c r="E76" s="57">
        <f t="shared" si="10"/>
        <v>31.340000000000003</v>
      </c>
      <c r="F76" s="20">
        <f t="shared" si="10"/>
        <v>178.70000000000002</v>
      </c>
      <c r="G76" s="58">
        <f t="shared" si="10"/>
        <v>1114.1199999999999</v>
      </c>
      <c r="H76" s="18"/>
    </row>
    <row r="77" spans="1:8" ht="15" customHeight="1" x14ac:dyDescent="0.3">
      <c r="A77" s="78" t="s">
        <v>193</v>
      </c>
      <c r="B77" s="79"/>
      <c r="C77" s="63"/>
      <c r="D77" s="63"/>
      <c r="E77" s="63"/>
      <c r="F77" s="63"/>
      <c r="G77" s="63"/>
      <c r="H77" s="63"/>
    </row>
    <row r="78" spans="1:8" ht="15" customHeight="1" x14ac:dyDescent="0.3">
      <c r="A78" s="92" t="s">
        <v>199</v>
      </c>
      <c r="B78" s="26" t="s">
        <v>19</v>
      </c>
      <c r="C78" s="11">
        <v>200</v>
      </c>
      <c r="D78" s="43">
        <v>0.1</v>
      </c>
      <c r="E78" s="43">
        <v>0</v>
      </c>
      <c r="F78" s="43">
        <v>10</v>
      </c>
      <c r="G78" s="45">
        <v>43</v>
      </c>
      <c r="H78" s="10" t="s">
        <v>169</v>
      </c>
    </row>
    <row r="79" spans="1:8" ht="15" customHeight="1" x14ac:dyDescent="0.3">
      <c r="A79" s="92"/>
      <c r="B79" s="26" t="s">
        <v>202</v>
      </c>
      <c r="C79" s="11">
        <v>40</v>
      </c>
      <c r="D79" s="51">
        <v>2.5</v>
      </c>
      <c r="E79" s="51">
        <v>3.4</v>
      </c>
      <c r="F79" s="51">
        <v>15.3</v>
      </c>
      <c r="G79" s="53">
        <v>101</v>
      </c>
      <c r="H79" s="10" t="s">
        <v>112</v>
      </c>
    </row>
    <row r="80" spans="1:8" ht="15" customHeight="1" x14ac:dyDescent="0.3">
      <c r="A80" s="91" t="s">
        <v>200</v>
      </c>
      <c r="B80" s="91"/>
      <c r="C80" s="20">
        <f>SUM(C78:C79)</f>
        <v>240</v>
      </c>
      <c r="D80" s="20">
        <f>SUM(D78:D79)</f>
        <v>2.6</v>
      </c>
      <c r="E80" s="57">
        <f>SUM(E78:E79)</f>
        <v>3.4</v>
      </c>
      <c r="F80" s="57">
        <f>SUM(F78:F79)</f>
        <v>25.3</v>
      </c>
      <c r="G80" s="58">
        <f>SUM(G78:G79)</f>
        <v>144</v>
      </c>
      <c r="H80" s="14"/>
    </row>
    <row r="81" spans="1:8" ht="15" customHeight="1" x14ac:dyDescent="0.3">
      <c r="A81" s="90" t="s">
        <v>20</v>
      </c>
      <c r="B81" s="59" t="s">
        <v>229</v>
      </c>
      <c r="C81" s="4">
        <v>100</v>
      </c>
      <c r="D81" s="46">
        <v>1.6</v>
      </c>
      <c r="E81" s="48">
        <v>0.3</v>
      </c>
      <c r="F81" s="46">
        <v>21.5</v>
      </c>
      <c r="G81" s="48">
        <v>95</v>
      </c>
      <c r="H81" s="4" t="s">
        <v>230</v>
      </c>
    </row>
    <row r="82" spans="1:8" ht="15" customHeight="1" x14ac:dyDescent="0.3">
      <c r="A82" s="90"/>
      <c r="B82" s="8" t="s">
        <v>223</v>
      </c>
      <c r="C82" s="11">
        <v>255</v>
      </c>
      <c r="D82" s="43">
        <v>4.8</v>
      </c>
      <c r="E82" s="43">
        <v>4.4000000000000004</v>
      </c>
      <c r="F82" s="43">
        <v>26.5</v>
      </c>
      <c r="G82" s="45">
        <v>164</v>
      </c>
      <c r="H82" s="10" t="s">
        <v>190</v>
      </c>
    </row>
    <row r="83" spans="1:8" ht="15" customHeight="1" x14ac:dyDescent="0.3">
      <c r="A83" s="90"/>
      <c r="B83" s="26" t="s">
        <v>216</v>
      </c>
      <c r="C83" s="11">
        <v>150</v>
      </c>
      <c r="D83" s="43">
        <v>17.7</v>
      </c>
      <c r="E83" s="43">
        <v>16.2</v>
      </c>
      <c r="F83" s="43">
        <v>9.6</v>
      </c>
      <c r="G83" s="45">
        <v>241.5</v>
      </c>
      <c r="H83" s="38" t="s">
        <v>174</v>
      </c>
    </row>
    <row r="84" spans="1:8" ht="15" customHeight="1" x14ac:dyDescent="0.3">
      <c r="A84" s="90"/>
      <c r="B84" s="8" t="s">
        <v>217</v>
      </c>
      <c r="C84" s="11">
        <v>180</v>
      </c>
      <c r="D84" s="47">
        <v>4.2</v>
      </c>
      <c r="E84" s="47">
        <v>4.5999999999999996</v>
      </c>
      <c r="F84" s="47">
        <v>42.9</v>
      </c>
      <c r="G84" s="50">
        <v>234</v>
      </c>
      <c r="H84" s="11" t="s">
        <v>179</v>
      </c>
    </row>
    <row r="85" spans="1:8" ht="15" customHeight="1" x14ac:dyDescent="0.3">
      <c r="A85" s="90"/>
      <c r="B85" s="8" t="s">
        <v>224</v>
      </c>
      <c r="C85" s="11">
        <v>200</v>
      </c>
      <c r="D85" s="43">
        <v>0.1</v>
      </c>
      <c r="E85" s="43">
        <v>0.1</v>
      </c>
      <c r="F85" s="43">
        <v>22.2</v>
      </c>
      <c r="G85" s="45">
        <v>81</v>
      </c>
      <c r="H85" s="11" t="s">
        <v>178</v>
      </c>
    </row>
    <row r="86" spans="1:8" ht="15" customHeight="1" x14ac:dyDescent="0.3">
      <c r="A86" s="90"/>
      <c r="B86" s="8" t="s">
        <v>65</v>
      </c>
      <c r="C86" s="11">
        <v>50</v>
      </c>
      <c r="D86" s="43">
        <v>3.4</v>
      </c>
      <c r="E86" s="43">
        <v>1.2</v>
      </c>
      <c r="F86" s="45">
        <v>17</v>
      </c>
      <c r="G86" s="45">
        <v>90.6</v>
      </c>
      <c r="H86" s="10" t="s">
        <v>112</v>
      </c>
    </row>
    <row r="87" spans="1:8" ht="15" customHeight="1" x14ac:dyDescent="0.3">
      <c r="A87" s="12" t="s">
        <v>21</v>
      </c>
      <c r="B87" s="13"/>
      <c r="C87" s="20">
        <f>SUM(C81:C86)</f>
        <v>935</v>
      </c>
      <c r="D87" s="20">
        <f t="shared" ref="D87:G87" si="11">SUM(D81:D86)</f>
        <v>31.8</v>
      </c>
      <c r="E87" s="20">
        <f t="shared" si="11"/>
        <v>26.8</v>
      </c>
      <c r="F87" s="20">
        <f t="shared" si="11"/>
        <v>139.69999999999999</v>
      </c>
      <c r="G87" s="58">
        <f t="shared" si="11"/>
        <v>906.1</v>
      </c>
      <c r="H87" s="18"/>
    </row>
    <row r="88" spans="1:8" ht="15" customHeight="1" x14ac:dyDescent="0.3">
      <c r="A88" s="12" t="s">
        <v>156</v>
      </c>
      <c r="B88" s="13"/>
      <c r="C88" s="20"/>
      <c r="D88" s="20">
        <f t="shared" ref="D88:G88" si="12">D80+D87</f>
        <v>34.4</v>
      </c>
      <c r="E88" s="20">
        <f t="shared" si="12"/>
        <v>30.2</v>
      </c>
      <c r="F88" s="20">
        <f t="shared" si="12"/>
        <v>165</v>
      </c>
      <c r="G88" s="58">
        <f t="shared" si="12"/>
        <v>1050.0999999999999</v>
      </c>
      <c r="H88" s="18"/>
    </row>
    <row r="89" spans="1:8" ht="15" customHeight="1" x14ac:dyDescent="0.3">
      <c r="A89" s="78" t="s">
        <v>194</v>
      </c>
      <c r="B89" s="26"/>
      <c r="C89" s="26"/>
      <c r="D89" s="27"/>
      <c r="E89" s="27"/>
      <c r="F89" s="27"/>
      <c r="G89" s="27"/>
      <c r="H89" s="29"/>
    </row>
    <row r="90" spans="1:8" ht="15" customHeight="1" x14ac:dyDescent="0.3">
      <c r="A90" s="92" t="s">
        <v>199</v>
      </c>
      <c r="B90" s="26" t="s">
        <v>236</v>
      </c>
      <c r="C90" s="11">
        <v>205</v>
      </c>
      <c r="D90" s="43">
        <v>0.1</v>
      </c>
      <c r="E90" s="43">
        <v>0</v>
      </c>
      <c r="F90" s="43">
        <v>10</v>
      </c>
      <c r="G90" s="45">
        <v>43</v>
      </c>
      <c r="H90" s="10" t="s">
        <v>180</v>
      </c>
    </row>
    <row r="91" spans="1:8" ht="15" customHeight="1" x14ac:dyDescent="0.3">
      <c r="A91" s="92"/>
      <c r="B91" s="26" t="s">
        <v>209</v>
      </c>
      <c r="C91" s="11">
        <v>60</v>
      </c>
      <c r="D91" s="51">
        <v>5.5</v>
      </c>
      <c r="E91" s="51">
        <v>2</v>
      </c>
      <c r="F91" s="51">
        <v>37.4</v>
      </c>
      <c r="G91" s="53">
        <v>189</v>
      </c>
      <c r="H91" s="88" t="s">
        <v>210</v>
      </c>
    </row>
    <row r="92" spans="1:8" ht="15" customHeight="1" x14ac:dyDescent="0.3">
      <c r="A92" s="91" t="s">
        <v>16</v>
      </c>
      <c r="B92" s="91"/>
      <c r="C92" s="20">
        <f>SUM(C90:C91)</f>
        <v>265</v>
      </c>
      <c r="D92" s="20">
        <f>SUM(D90:D91)</f>
        <v>5.6</v>
      </c>
      <c r="E92" s="20">
        <f>SUM(E90:E91)</f>
        <v>2</v>
      </c>
      <c r="F92" s="57">
        <f>SUM(F90:F91)</f>
        <v>47.4</v>
      </c>
      <c r="G92" s="58">
        <f>SUM(G90:G91)</f>
        <v>232</v>
      </c>
      <c r="H92" s="14"/>
    </row>
    <row r="93" spans="1:8" ht="27" customHeight="1" x14ac:dyDescent="0.3">
      <c r="A93" s="96" t="s">
        <v>20</v>
      </c>
      <c r="B93" s="59" t="s">
        <v>160</v>
      </c>
      <c r="C93" s="4">
        <v>100</v>
      </c>
      <c r="D93" s="48">
        <v>1.7</v>
      </c>
      <c r="E93" s="46">
        <v>6.5</v>
      </c>
      <c r="F93" s="46">
        <v>9.3000000000000007</v>
      </c>
      <c r="G93" s="48">
        <v>96</v>
      </c>
      <c r="H93" s="4" t="s">
        <v>181</v>
      </c>
    </row>
    <row r="94" spans="1:8" ht="15" customHeight="1" x14ac:dyDescent="0.3">
      <c r="A94" s="97"/>
      <c r="B94" s="25" t="s">
        <v>113</v>
      </c>
      <c r="C94" s="11">
        <v>250</v>
      </c>
      <c r="D94" s="43">
        <v>4.4000000000000004</v>
      </c>
      <c r="E94" s="43">
        <v>5.3</v>
      </c>
      <c r="F94" s="43">
        <v>22.9</v>
      </c>
      <c r="G94" s="45">
        <v>157</v>
      </c>
      <c r="H94" s="11" t="s">
        <v>176</v>
      </c>
    </row>
    <row r="95" spans="1:8" ht="15" customHeight="1" x14ac:dyDescent="0.3">
      <c r="A95" s="97"/>
      <c r="B95" s="8" t="s">
        <v>81</v>
      </c>
      <c r="C95" s="11">
        <v>100</v>
      </c>
      <c r="D95" s="43">
        <v>14.7</v>
      </c>
      <c r="E95" s="43">
        <v>9.5</v>
      </c>
      <c r="F95" s="43">
        <v>13.1</v>
      </c>
      <c r="G95" s="45">
        <v>196.5</v>
      </c>
      <c r="H95" s="11" t="s">
        <v>183</v>
      </c>
    </row>
    <row r="96" spans="1:8" ht="15" customHeight="1" x14ac:dyDescent="0.3">
      <c r="A96" s="97"/>
      <c r="B96" s="8" t="s">
        <v>44</v>
      </c>
      <c r="C96" s="11">
        <v>180</v>
      </c>
      <c r="D96" s="47">
        <v>3.7</v>
      </c>
      <c r="E96" s="47">
        <v>6.5</v>
      </c>
      <c r="F96" s="47">
        <v>25.4</v>
      </c>
      <c r="G96" s="50">
        <v>175</v>
      </c>
      <c r="H96" s="11" t="s">
        <v>184</v>
      </c>
    </row>
    <row r="97" spans="1:8" ht="15" customHeight="1" x14ac:dyDescent="0.3">
      <c r="A97" s="97"/>
      <c r="B97" s="8" t="s">
        <v>211</v>
      </c>
      <c r="C97" s="11">
        <v>200</v>
      </c>
      <c r="D97" s="43">
        <v>1</v>
      </c>
      <c r="E97" s="43">
        <v>0.2</v>
      </c>
      <c r="F97" s="45">
        <v>20.2</v>
      </c>
      <c r="G97" s="45">
        <v>92</v>
      </c>
      <c r="H97" s="11" t="s">
        <v>112</v>
      </c>
    </row>
    <row r="98" spans="1:8" ht="15" customHeight="1" x14ac:dyDescent="0.3">
      <c r="A98" s="97"/>
      <c r="B98" s="8" t="s">
        <v>65</v>
      </c>
      <c r="C98" s="11">
        <v>50</v>
      </c>
      <c r="D98" s="43">
        <v>3.4</v>
      </c>
      <c r="E98" s="43">
        <v>1.2</v>
      </c>
      <c r="F98" s="45">
        <v>17</v>
      </c>
      <c r="G98" s="45">
        <v>90.6</v>
      </c>
      <c r="H98" s="10" t="s">
        <v>112</v>
      </c>
    </row>
    <row r="99" spans="1:8" ht="15" customHeight="1" x14ac:dyDescent="0.3">
      <c r="A99" s="98"/>
      <c r="B99" s="8" t="s">
        <v>161</v>
      </c>
      <c r="C99" s="11">
        <v>130</v>
      </c>
      <c r="D99" s="43">
        <v>0.6</v>
      </c>
      <c r="E99" s="43">
        <v>0.6</v>
      </c>
      <c r="F99" s="45">
        <v>13.3</v>
      </c>
      <c r="G99" s="45">
        <v>61</v>
      </c>
      <c r="H99" s="10" t="s">
        <v>112</v>
      </c>
    </row>
    <row r="100" spans="1:8" ht="15" customHeight="1" x14ac:dyDescent="0.3">
      <c r="A100" s="12" t="s">
        <v>21</v>
      </c>
      <c r="B100" s="13"/>
      <c r="C100" s="20">
        <f>SUM(C93:C99)</f>
        <v>1010</v>
      </c>
      <c r="D100" s="20">
        <f t="shared" ref="D100:G100" si="13">SUM(D93:D99)</f>
        <v>29.5</v>
      </c>
      <c r="E100" s="20">
        <f t="shared" si="13"/>
        <v>29.8</v>
      </c>
      <c r="F100" s="20">
        <f t="shared" si="13"/>
        <v>121.2</v>
      </c>
      <c r="G100" s="20">
        <f t="shared" si="13"/>
        <v>868.1</v>
      </c>
      <c r="H100" s="18"/>
    </row>
    <row r="101" spans="1:8" ht="15" customHeight="1" x14ac:dyDescent="0.3">
      <c r="A101" s="12" t="s">
        <v>156</v>
      </c>
      <c r="B101" s="13"/>
      <c r="C101" s="20"/>
      <c r="D101" s="20">
        <f t="shared" ref="D101:G101" si="14">D92+D100</f>
        <v>35.1</v>
      </c>
      <c r="E101" s="20">
        <f t="shared" si="14"/>
        <v>31.8</v>
      </c>
      <c r="F101" s="20">
        <f t="shared" si="14"/>
        <v>168.6</v>
      </c>
      <c r="G101" s="58">
        <f t="shared" si="14"/>
        <v>1100.0999999999999</v>
      </c>
      <c r="H101" s="18"/>
    </row>
    <row r="102" spans="1:8" ht="15" customHeight="1" x14ac:dyDescent="0.3">
      <c r="A102" s="78" t="s">
        <v>195</v>
      </c>
      <c r="B102" s="1"/>
      <c r="C102" s="1"/>
      <c r="D102" s="1"/>
      <c r="E102" s="1"/>
      <c r="F102" s="1"/>
      <c r="G102" s="1"/>
      <c r="H102" s="1"/>
    </row>
    <row r="103" spans="1:8" ht="15" customHeight="1" x14ac:dyDescent="0.3">
      <c r="A103" s="92" t="s">
        <v>199</v>
      </c>
      <c r="B103" s="26" t="s">
        <v>19</v>
      </c>
      <c r="C103" s="11">
        <v>200</v>
      </c>
      <c r="D103" s="43">
        <v>0.1</v>
      </c>
      <c r="E103" s="43">
        <v>0</v>
      </c>
      <c r="F103" s="43">
        <v>10</v>
      </c>
      <c r="G103" s="45">
        <v>43</v>
      </c>
      <c r="H103" s="10" t="s">
        <v>169</v>
      </c>
    </row>
    <row r="104" spans="1:8" ht="15" customHeight="1" x14ac:dyDescent="0.3">
      <c r="A104" s="92"/>
      <c r="B104" s="26" t="s">
        <v>212</v>
      </c>
      <c r="C104" s="11">
        <v>60</v>
      </c>
      <c r="D104" s="51">
        <v>4.7</v>
      </c>
      <c r="E104" s="51">
        <v>4.3</v>
      </c>
      <c r="F104" s="51">
        <v>34.200000000000003</v>
      </c>
      <c r="G104" s="53">
        <v>195.6</v>
      </c>
      <c r="H104" s="88" t="s">
        <v>213</v>
      </c>
    </row>
    <row r="105" spans="1:8" ht="15" customHeight="1" x14ac:dyDescent="0.3">
      <c r="A105" s="91" t="s">
        <v>16</v>
      </c>
      <c r="B105" s="91"/>
      <c r="C105" s="20">
        <f>SUM(C103:C104)</f>
        <v>260</v>
      </c>
      <c r="D105" s="20">
        <f t="shared" ref="D105:G105" si="15">SUM(D103:D104)</f>
        <v>4.8</v>
      </c>
      <c r="E105" s="20">
        <f t="shared" si="15"/>
        <v>4.3</v>
      </c>
      <c r="F105" s="20">
        <f t="shared" si="15"/>
        <v>44.2</v>
      </c>
      <c r="G105" s="58">
        <f t="shared" si="15"/>
        <v>238.6</v>
      </c>
      <c r="H105" s="14"/>
    </row>
    <row r="106" spans="1:8" ht="15" customHeight="1" x14ac:dyDescent="0.3">
      <c r="A106" s="90" t="s">
        <v>20</v>
      </c>
      <c r="B106" s="59" t="s">
        <v>225</v>
      </c>
      <c r="C106" s="4">
        <v>100</v>
      </c>
      <c r="D106" s="46">
        <v>2.2999999999999998</v>
      </c>
      <c r="E106" s="48">
        <v>10.9</v>
      </c>
      <c r="F106" s="48">
        <v>3.5</v>
      </c>
      <c r="G106" s="48">
        <v>123</v>
      </c>
      <c r="H106" s="4" t="s">
        <v>226</v>
      </c>
    </row>
    <row r="107" spans="1:8" ht="15" customHeight="1" x14ac:dyDescent="0.3">
      <c r="A107" s="90"/>
      <c r="B107" s="8" t="s">
        <v>204</v>
      </c>
      <c r="C107" s="11">
        <v>255</v>
      </c>
      <c r="D107" s="43">
        <v>2.6</v>
      </c>
      <c r="E107" s="43">
        <v>8.4</v>
      </c>
      <c r="F107" s="45">
        <v>16</v>
      </c>
      <c r="G107" s="45">
        <v>149</v>
      </c>
      <c r="H107" s="10" t="s">
        <v>206</v>
      </c>
    </row>
    <row r="108" spans="1:8" ht="15" customHeight="1" x14ac:dyDescent="0.3">
      <c r="A108" s="90"/>
      <c r="B108" s="26" t="s">
        <v>207</v>
      </c>
      <c r="C108" s="11">
        <v>150</v>
      </c>
      <c r="D108" s="43">
        <v>19.2</v>
      </c>
      <c r="E108" s="43">
        <v>16.2</v>
      </c>
      <c r="F108" s="43">
        <v>7.35</v>
      </c>
      <c r="G108" s="45">
        <v>252</v>
      </c>
      <c r="H108" s="38" t="s">
        <v>186</v>
      </c>
    </row>
    <row r="109" spans="1:8" ht="15" customHeight="1" x14ac:dyDescent="0.3">
      <c r="A109" s="90"/>
      <c r="B109" s="8" t="s">
        <v>34</v>
      </c>
      <c r="C109" s="11">
        <v>180</v>
      </c>
      <c r="D109" s="43">
        <v>10.1</v>
      </c>
      <c r="E109" s="43">
        <v>6.6</v>
      </c>
      <c r="F109" s="43">
        <v>44.2</v>
      </c>
      <c r="G109" s="45">
        <v>281</v>
      </c>
      <c r="H109" s="11" t="s">
        <v>179</v>
      </c>
    </row>
    <row r="110" spans="1:8" ht="15" customHeight="1" x14ac:dyDescent="0.3">
      <c r="A110" s="90"/>
      <c r="B110" s="8" t="s">
        <v>35</v>
      </c>
      <c r="C110" s="11">
        <v>200</v>
      </c>
      <c r="D110" s="43">
        <v>0.1</v>
      </c>
      <c r="E110" s="43">
        <v>0.1</v>
      </c>
      <c r="F110" s="45">
        <v>27.8</v>
      </c>
      <c r="G110" s="45">
        <v>112</v>
      </c>
      <c r="H110" s="11" t="s">
        <v>185</v>
      </c>
    </row>
    <row r="111" spans="1:8" ht="15" customHeight="1" x14ac:dyDescent="0.3">
      <c r="A111" s="90"/>
      <c r="B111" s="8" t="s">
        <v>65</v>
      </c>
      <c r="C111" s="11">
        <v>50</v>
      </c>
      <c r="D111" s="43">
        <v>3.4</v>
      </c>
      <c r="E111" s="43">
        <v>1.2</v>
      </c>
      <c r="F111" s="45">
        <v>17</v>
      </c>
      <c r="G111" s="45">
        <v>90.6</v>
      </c>
      <c r="H111" s="10" t="s">
        <v>112</v>
      </c>
    </row>
    <row r="112" spans="1:8" ht="15" customHeight="1" x14ac:dyDescent="0.3">
      <c r="A112" s="12" t="s">
        <v>21</v>
      </c>
      <c r="B112" s="13"/>
      <c r="C112" s="20">
        <f>SUM(C106:C111)</f>
        <v>935</v>
      </c>
      <c r="D112" s="20">
        <f t="shared" ref="D112:G112" si="16">SUM(D106:D111)</f>
        <v>37.700000000000003</v>
      </c>
      <c r="E112" s="20">
        <f t="shared" si="16"/>
        <v>43.400000000000006</v>
      </c>
      <c r="F112" s="57">
        <f t="shared" si="16"/>
        <v>115.85000000000001</v>
      </c>
      <c r="G112" s="58">
        <f t="shared" si="16"/>
        <v>1007.6</v>
      </c>
      <c r="H112" s="18"/>
    </row>
    <row r="113" spans="1:9" ht="15" customHeight="1" x14ac:dyDescent="0.3">
      <c r="A113" s="12" t="s">
        <v>156</v>
      </c>
      <c r="B113" s="13"/>
      <c r="C113" s="20"/>
      <c r="D113" s="20">
        <f t="shared" ref="D113:G113" si="17">D105+D112</f>
        <v>42.5</v>
      </c>
      <c r="E113" s="20">
        <f t="shared" si="17"/>
        <v>47.7</v>
      </c>
      <c r="F113" s="57">
        <f t="shared" si="17"/>
        <v>160.05000000000001</v>
      </c>
      <c r="G113" s="58">
        <f t="shared" si="17"/>
        <v>1246.2</v>
      </c>
      <c r="H113" s="18"/>
    </row>
    <row r="114" spans="1:9" ht="15" customHeight="1" x14ac:dyDescent="0.3">
      <c r="A114" s="78" t="s">
        <v>196</v>
      </c>
      <c r="B114" s="1"/>
      <c r="C114" s="1"/>
      <c r="D114" s="1"/>
      <c r="E114" s="1"/>
      <c r="F114" s="1"/>
      <c r="G114" s="1"/>
      <c r="H114" s="1"/>
    </row>
    <row r="115" spans="1:9" ht="15" customHeight="1" x14ac:dyDescent="0.3">
      <c r="A115" s="92" t="s">
        <v>199</v>
      </c>
      <c r="B115" s="26" t="s">
        <v>236</v>
      </c>
      <c r="C115" s="11">
        <v>205</v>
      </c>
      <c r="D115" s="43">
        <v>0.1</v>
      </c>
      <c r="E115" s="43">
        <v>0</v>
      </c>
      <c r="F115" s="43">
        <v>10</v>
      </c>
      <c r="G115" s="45">
        <v>43</v>
      </c>
      <c r="H115" s="10" t="s">
        <v>180</v>
      </c>
      <c r="I115" s="75"/>
    </row>
    <row r="116" spans="1:9" ht="15" customHeight="1" x14ac:dyDescent="0.3">
      <c r="A116" s="92"/>
      <c r="B116" s="26" t="s">
        <v>202</v>
      </c>
      <c r="C116" s="11">
        <v>40</v>
      </c>
      <c r="D116" s="51">
        <v>2.5</v>
      </c>
      <c r="E116" s="51">
        <v>3.4</v>
      </c>
      <c r="F116" s="51">
        <v>15.3</v>
      </c>
      <c r="G116" s="53">
        <v>101</v>
      </c>
      <c r="H116" s="10" t="s">
        <v>112</v>
      </c>
    </row>
    <row r="117" spans="1:9" ht="15" customHeight="1" x14ac:dyDescent="0.3">
      <c r="A117" s="91" t="s">
        <v>200</v>
      </c>
      <c r="B117" s="91"/>
      <c r="C117" s="20">
        <f>SUM(C115:C116)</f>
        <v>245</v>
      </c>
      <c r="D117" s="20">
        <f>SUM(D115:D116)</f>
        <v>2.6</v>
      </c>
      <c r="E117" s="57">
        <f>SUM(E115:E116)</f>
        <v>3.4</v>
      </c>
      <c r="F117" s="57">
        <f>SUM(F115:F116)</f>
        <v>25.3</v>
      </c>
      <c r="G117" s="58">
        <f>SUM(G115:G116)</f>
        <v>144</v>
      </c>
      <c r="H117" s="14"/>
    </row>
    <row r="118" spans="1:9" ht="15" customHeight="1" x14ac:dyDescent="0.3">
      <c r="A118" s="96" t="s">
        <v>20</v>
      </c>
      <c r="B118" s="59" t="s">
        <v>208</v>
      </c>
      <c r="C118" s="4">
        <v>100</v>
      </c>
      <c r="D118" s="48">
        <v>0.8</v>
      </c>
      <c r="E118" s="46">
        <v>0.12</v>
      </c>
      <c r="F118" s="46">
        <v>2.5</v>
      </c>
      <c r="G118" s="48">
        <v>14.12</v>
      </c>
      <c r="H118" s="11" t="s">
        <v>205</v>
      </c>
    </row>
    <row r="119" spans="1:9" ht="15" customHeight="1" x14ac:dyDescent="0.3">
      <c r="A119" s="97"/>
      <c r="B119" s="8" t="s">
        <v>106</v>
      </c>
      <c r="C119" s="11">
        <v>250</v>
      </c>
      <c r="D119" s="43">
        <v>5.3</v>
      </c>
      <c r="E119" s="43">
        <v>8.4</v>
      </c>
      <c r="F119" s="47">
        <v>29.5</v>
      </c>
      <c r="G119" s="45">
        <v>215</v>
      </c>
      <c r="H119" s="11" t="s">
        <v>187</v>
      </c>
    </row>
    <row r="120" spans="1:9" ht="15" customHeight="1" x14ac:dyDescent="0.3">
      <c r="A120" s="97"/>
      <c r="B120" s="8" t="s">
        <v>163</v>
      </c>
      <c r="C120" s="11">
        <v>110</v>
      </c>
      <c r="D120" s="43">
        <v>11.3</v>
      </c>
      <c r="E120" s="43">
        <v>10.8</v>
      </c>
      <c r="F120" s="43">
        <v>8.3000000000000007</v>
      </c>
      <c r="G120" s="45">
        <v>175</v>
      </c>
      <c r="H120" s="38" t="s">
        <v>188</v>
      </c>
    </row>
    <row r="121" spans="1:9" ht="15" customHeight="1" x14ac:dyDescent="0.3">
      <c r="A121" s="97"/>
      <c r="B121" s="8" t="s">
        <v>18</v>
      </c>
      <c r="C121" s="11">
        <v>180</v>
      </c>
      <c r="D121" s="43">
        <v>6.8</v>
      </c>
      <c r="E121" s="43">
        <v>6</v>
      </c>
      <c r="F121" s="45">
        <v>43</v>
      </c>
      <c r="G121" s="45">
        <v>253</v>
      </c>
      <c r="H121" s="10" t="s">
        <v>166</v>
      </c>
    </row>
    <row r="122" spans="1:9" ht="15" customHeight="1" x14ac:dyDescent="0.3">
      <c r="A122" s="97"/>
      <c r="B122" s="8" t="s">
        <v>54</v>
      </c>
      <c r="C122" s="11">
        <v>200</v>
      </c>
      <c r="D122" s="43">
        <v>0.1</v>
      </c>
      <c r="E122" s="43">
        <v>0.1</v>
      </c>
      <c r="F122" s="43">
        <v>22.2</v>
      </c>
      <c r="G122" s="45">
        <v>81</v>
      </c>
      <c r="H122" s="11" t="s">
        <v>178</v>
      </c>
    </row>
    <row r="123" spans="1:9" ht="15" customHeight="1" x14ac:dyDescent="0.3">
      <c r="A123" s="97"/>
      <c r="B123" s="8" t="s">
        <v>65</v>
      </c>
      <c r="C123" s="11">
        <v>50</v>
      </c>
      <c r="D123" s="43">
        <v>3.4</v>
      </c>
      <c r="E123" s="43">
        <v>1.2</v>
      </c>
      <c r="F123" s="45">
        <v>17</v>
      </c>
      <c r="G123" s="45">
        <v>90.6</v>
      </c>
      <c r="H123" s="10" t="s">
        <v>112</v>
      </c>
    </row>
    <row r="124" spans="1:9" ht="15" customHeight="1" x14ac:dyDescent="0.3">
      <c r="A124" s="98"/>
      <c r="B124" s="8" t="s">
        <v>161</v>
      </c>
      <c r="C124" s="11">
        <v>130</v>
      </c>
      <c r="D124" s="43">
        <v>0.6</v>
      </c>
      <c r="E124" s="43">
        <v>0.6</v>
      </c>
      <c r="F124" s="45">
        <v>13.3</v>
      </c>
      <c r="G124" s="45">
        <v>61</v>
      </c>
      <c r="H124" s="10" t="s">
        <v>112</v>
      </c>
    </row>
    <row r="125" spans="1:9" ht="15" customHeight="1" x14ac:dyDescent="0.3">
      <c r="A125" s="12" t="s">
        <v>21</v>
      </c>
      <c r="B125" s="13"/>
      <c r="C125" s="20">
        <f>SUM(C118:C124)</f>
        <v>1020</v>
      </c>
      <c r="D125" s="20">
        <f t="shared" ref="D125:G125" si="18">SUM(D118:D124)</f>
        <v>28.3</v>
      </c>
      <c r="E125" s="57">
        <f t="shared" si="18"/>
        <v>27.220000000000002</v>
      </c>
      <c r="F125" s="20">
        <f t="shared" si="18"/>
        <v>135.80000000000001</v>
      </c>
      <c r="G125" s="57">
        <f t="shared" si="18"/>
        <v>889.72</v>
      </c>
      <c r="H125" s="18"/>
    </row>
    <row r="126" spans="1:9" ht="15" customHeight="1" x14ac:dyDescent="0.3">
      <c r="A126" s="12" t="s">
        <v>156</v>
      </c>
      <c r="B126" s="13"/>
      <c r="C126" s="20"/>
      <c r="D126" s="20">
        <f t="shared" ref="D126:G126" si="19">D117+D125</f>
        <v>30.900000000000002</v>
      </c>
      <c r="E126" s="58">
        <f t="shared" si="19"/>
        <v>30.62</v>
      </c>
      <c r="F126" s="20">
        <f t="shared" si="19"/>
        <v>161.10000000000002</v>
      </c>
      <c r="G126" s="58">
        <f t="shared" si="19"/>
        <v>1033.72</v>
      </c>
      <c r="H126" s="18"/>
    </row>
    <row r="127" spans="1:9" ht="15" customHeight="1" x14ac:dyDescent="0.3">
      <c r="A127" s="78" t="s">
        <v>197</v>
      </c>
      <c r="B127" s="1"/>
      <c r="C127" s="1"/>
      <c r="D127" s="1"/>
      <c r="E127" s="1"/>
      <c r="F127" s="1"/>
      <c r="G127" s="1"/>
      <c r="H127" s="1"/>
    </row>
    <row r="128" spans="1:9" ht="15" customHeight="1" x14ac:dyDescent="0.3">
      <c r="A128" s="92" t="s">
        <v>199</v>
      </c>
      <c r="B128" s="26" t="s">
        <v>19</v>
      </c>
      <c r="C128" s="11">
        <v>200</v>
      </c>
      <c r="D128" s="43">
        <v>0.1</v>
      </c>
      <c r="E128" s="43">
        <v>0</v>
      </c>
      <c r="F128" s="43">
        <v>10</v>
      </c>
      <c r="G128" s="45">
        <v>43</v>
      </c>
      <c r="H128" s="10" t="s">
        <v>169</v>
      </c>
    </row>
    <row r="129" spans="1:15" ht="15" customHeight="1" x14ac:dyDescent="0.3">
      <c r="A129" s="92"/>
      <c r="B129" s="26" t="s">
        <v>221</v>
      </c>
      <c r="C129" s="11">
        <v>60</v>
      </c>
      <c r="D129" s="51">
        <v>4.5</v>
      </c>
      <c r="E129" s="51">
        <v>3.12</v>
      </c>
      <c r="F129" s="51">
        <v>29.4</v>
      </c>
      <c r="G129" s="53">
        <v>164</v>
      </c>
      <c r="H129" s="88" t="s">
        <v>222</v>
      </c>
    </row>
    <row r="130" spans="1:15" ht="15" customHeight="1" x14ac:dyDescent="0.3">
      <c r="A130" s="91" t="s">
        <v>16</v>
      </c>
      <c r="B130" s="91"/>
      <c r="C130" s="20">
        <f>SUM(C128:C129)</f>
        <v>260</v>
      </c>
      <c r="D130" s="20">
        <f>SUM(D128:D129)</f>
        <v>4.5999999999999996</v>
      </c>
      <c r="E130" s="57">
        <f>SUM(E128:E129)</f>
        <v>3.12</v>
      </c>
      <c r="F130" s="57">
        <f>SUM(F128:F129)</f>
        <v>39.4</v>
      </c>
      <c r="G130" s="58">
        <f>SUM(G128:G129)</f>
        <v>207</v>
      </c>
      <c r="H130" s="24"/>
    </row>
    <row r="131" spans="1:15" ht="16.5" customHeight="1" x14ac:dyDescent="0.3">
      <c r="A131" s="90" t="s">
        <v>20</v>
      </c>
      <c r="B131" s="59" t="s">
        <v>93</v>
      </c>
      <c r="C131" s="4">
        <v>100</v>
      </c>
      <c r="D131" s="48">
        <v>1.5</v>
      </c>
      <c r="E131" s="46">
        <v>5.5</v>
      </c>
      <c r="F131" s="46">
        <v>8.3000000000000007</v>
      </c>
      <c r="G131" s="48">
        <v>88</v>
      </c>
      <c r="H131" s="36" t="s">
        <v>198</v>
      </c>
    </row>
    <row r="132" spans="1:15" ht="15" customHeight="1" x14ac:dyDescent="0.3">
      <c r="A132" s="90"/>
      <c r="B132" s="8" t="s">
        <v>232</v>
      </c>
      <c r="C132" s="11">
        <v>255</v>
      </c>
      <c r="D132" s="43">
        <v>6</v>
      </c>
      <c r="E132" s="43">
        <v>4.5</v>
      </c>
      <c r="F132" s="43">
        <v>24.1</v>
      </c>
      <c r="G132" s="45">
        <v>160</v>
      </c>
      <c r="H132" s="11" t="s">
        <v>231</v>
      </c>
    </row>
    <row r="133" spans="1:15" ht="15" customHeight="1" x14ac:dyDescent="0.3">
      <c r="A133" s="90"/>
      <c r="B133" s="8" t="s">
        <v>233</v>
      </c>
      <c r="C133" s="11">
        <v>250</v>
      </c>
      <c r="D133" s="43">
        <v>16.8</v>
      </c>
      <c r="E133" s="43">
        <v>17.100000000000001</v>
      </c>
      <c r="F133" s="43">
        <v>46.3</v>
      </c>
      <c r="G133" s="45">
        <v>377</v>
      </c>
      <c r="H133" s="11" t="s">
        <v>234</v>
      </c>
    </row>
    <row r="134" spans="1:15" ht="15" customHeight="1" x14ac:dyDescent="0.3">
      <c r="A134" s="90"/>
      <c r="B134" s="8" t="s">
        <v>211</v>
      </c>
      <c r="C134" s="11">
        <v>200</v>
      </c>
      <c r="D134" s="43">
        <v>1</v>
      </c>
      <c r="E134" s="43">
        <v>0.2</v>
      </c>
      <c r="F134" s="45">
        <v>20.2</v>
      </c>
      <c r="G134" s="45">
        <v>92</v>
      </c>
      <c r="H134" s="11" t="s">
        <v>112</v>
      </c>
    </row>
    <row r="135" spans="1:15" ht="15" customHeight="1" x14ac:dyDescent="0.3">
      <c r="A135" s="90"/>
      <c r="B135" s="8" t="s">
        <v>65</v>
      </c>
      <c r="C135" s="11">
        <v>50</v>
      </c>
      <c r="D135" s="43">
        <v>3.4</v>
      </c>
      <c r="E135" s="43">
        <v>1.2</v>
      </c>
      <c r="F135" s="45">
        <v>17</v>
      </c>
      <c r="G135" s="45">
        <v>90.6</v>
      </c>
      <c r="H135" s="10" t="s">
        <v>112</v>
      </c>
    </row>
    <row r="136" spans="1:15" ht="15" customHeight="1" x14ac:dyDescent="0.3">
      <c r="A136" s="90"/>
      <c r="B136" s="8" t="s">
        <v>161</v>
      </c>
      <c r="C136" s="11">
        <v>130</v>
      </c>
      <c r="D136" s="43">
        <v>0.6</v>
      </c>
      <c r="E136" s="43">
        <v>0.6</v>
      </c>
      <c r="F136" s="45">
        <v>13.3</v>
      </c>
      <c r="G136" s="45">
        <v>61</v>
      </c>
      <c r="H136" s="10" t="s">
        <v>112</v>
      </c>
    </row>
    <row r="137" spans="1:15" ht="15" customHeight="1" x14ac:dyDescent="0.3">
      <c r="A137" s="12" t="s">
        <v>21</v>
      </c>
      <c r="B137" s="13"/>
      <c r="C137" s="20">
        <f>SUM(C131:C136)</f>
        <v>985</v>
      </c>
      <c r="D137" s="20">
        <f t="shared" ref="D137:G137" si="20">SUM(D131:D136)</f>
        <v>29.3</v>
      </c>
      <c r="E137" s="20">
        <f t="shared" si="20"/>
        <v>29.1</v>
      </c>
      <c r="F137" s="20">
        <f t="shared" si="20"/>
        <v>129.20000000000002</v>
      </c>
      <c r="G137" s="58">
        <f t="shared" si="20"/>
        <v>868.6</v>
      </c>
      <c r="H137" s="18"/>
    </row>
    <row r="138" spans="1:15" ht="15" customHeight="1" x14ac:dyDescent="0.3">
      <c r="A138" s="12" t="s">
        <v>156</v>
      </c>
      <c r="B138" s="13"/>
      <c r="C138" s="20"/>
      <c r="D138" s="20">
        <f t="shared" ref="D138:G138" si="21">D130+D137</f>
        <v>33.9</v>
      </c>
      <c r="E138" s="57">
        <f t="shared" si="21"/>
        <v>32.22</v>
      </c>
      <c r="F138" s="20">
        <f t="shared" si="21"/>
        <v>168.60000000000002</v>
      </c>
      <c r="G138" s="58">
        <f t="shared" si="21"/>
        <v>1075.5999999999999</v>
      </c>
      <c r="H138" s="18"/>
    </row>
    <row r="139" spans="1:15" ht="27" x14ac:dyDescent="0.3">
      <c r="A139" s="34" t="s">
        <v>97</v>
      </c>
      <c r="B139" s="33"/>
      <c r="C139" s="6"/>
      <c r="D139" s="62">
        <v>36</v>
      </c>
      <c r="E139" s="62">
        <v>36</v>
      </c>
      <c r="F139" s="62">
        <v>163</v>
      </c>
      <c r="G139" s="62">
        <v>1109</v>
      </c>
      <c r="H139" s="6"/>
    </row>
    <row r="140" spans="1:15" x14ac:dyDescent="0.3">
      <c r="A140" s="83"/>
      <c r="B140" s="80"/>
      <c r="C140" s="81"/>
      <c r="D140" s="82"/>
      <c r="E140" s="82"/>
      <c r="F140" s="82"/>
      <c r="G140" s="82"/>
      <c r="H140" s="81"/>
    </row>
    <row r="141" spans="1:15" ht="20.25" customHeight="1" x14ac:dyDescent="0.3">
      <c r="A141" s="95" t="s">
        <v>73</v>
      </c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</row>
    <row r="142" spans="1:15" x14ac:dyDescent="0.3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</row>
    <row r="143" spans="1:15" x14ac:dyDescent="0.3">
      <c r="A143" s="94" t="s">
        <v>168</v>
      </c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</row>
    <row r="144" spans="1:15" x14ac:dyDescent="0.3">
      <c r="A144" s="85" t="s">
        <v>172</v>
      </c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</row>
    <row r="145" spans="1:15" x14ac:dyDescent="0.3">
      <c r="A145" s="94" t="s">
        <v>173</v>
      </c>
      <c r="B145" s="94"/>
      <c r="C145" s="94"/>
      <c r="D145" s="94"/>
      <c r="E145" s="94"/>
      <c r="F145" s="94"/>
      <c r="G145" s="94"/>
      <c r="H145" s="94"/>
      <c r="I145" s="85"/>
      <c r="J145" s="85"/>
      <c r="K145" s="85"/>
      <c r="L145" s="85"/>
      <c r="M145" s="85"/>
      <c r="N145" s="85"/>
      <c r="O145" s="85"/>
    </row>
    <row r="146" spans="1:15" x14ac:dyDescent="0.3">
      <c r="A146" s="94" t="s">
        <v>175</v>
      </c>
      <c r="B146" s="94"/>
      <c r="C146" s="94"/>
      <c r="D146" s="94"/>
      <c r="E146" s="94"/>
      <c r="F146" s="94"/>
      <c r="G146" s="94"/>
      <c r="H146" s="94"/>
      <c r="I146" s="85"/>
      <c r="J146" s="85"/>
      <c r="K146" s="85"/>
      <c r="L146" s="85"/>
      <c r="M146" s="85"/>
      <c r="N146" s="85"/>
      <c r="O146" s="85"/>
    </row>
    <row r="147" spans="1:15" x14ac:dyDescent="0.3">
      <c r="A147" s="94" t="s">
        <v>170</v>
      </c>
      <c r="B147" s="94"/>
      <c r="C147" s="94"/>
      <c r="D147" s="94"/>
      <c r="E147" s="94"/>
      <c r="F147" s="94"/>
      <c r="G147" s="94"/>
      <c r="H147" s="94"/>
    </row>
    <row r="148" spans="1:15" x14ac:dyDescent="0.3">
      <c r="A148" s="85" t="s">
        <v>189</v>
      </c>
      <c r="B148" s="85"/>
      <c r="C148" s="85"/>
      <c r="D148" s="85"/>
      <c r="E148" s="85"/>
      <c r="F148" s="85"/>
      <c r="G148" s="85"/>
    </row>
    <row r="149" spans="1:15" x14ac:dyDescent="0.3">
      <c r="A149" s="85"/>
      <c r="B149" s="85"/>
      <c r="C149" s="85"/>
      <c r="D149" s="85"/>
      <c r="E149" s="85"/>
      <c r="F149" s="85"/>
      <c r="G149" s="85"/>
    </row>
    <row r="150" spans="1:15" x14ac:dyDescent="0.3">
      <c r="A150" s="93" t="s">
        <v>171</v>
      </c>
      <c r="B150" s="93"/>
      <c r="C150" s="93"/>
      <c r="D150" s="93"/>
      <c r="E150" s="93"/>
      <c r="F150" s="93"/>
      <c r="G150" s="93"/>
      <c r="H150" s="93"/>
      <c r="I150" s="93"/>
      <c r="J150" s="93"/>
    </row>
  </sheetData>
  <mergeCells count="51">
    <mergeCell ref="A150:J150"/>
    <mergeCell ref="A141:O141"/>
    <mergeCell ref="A143:O143"/>
    <mergeCell ref="A145:H145"/>
    <mergeCell ref="A146:H146"/>
    <mergeCell ref="A147:H147"/>
    <mergeCell ref="A117:B117"/>
    <mergeCell ref="A128:A129"/>
    <mergeCell ref="A130:B130"/>
    <mergeCell ref="A131:A136"/>
    <mergeCell ref="A118:A124"/>
    <mergeCell ref="A103:A104"/>
    <mergeCell ref="A105:B105"/>
    <mergeCell ref="A106:A111"/>
    <mergeCell ref="A115:A116"/>
    <mergeCell ref="A93:A99"/>
    <mergeCell ref="A78:A79"/>
    <mergeCell ref="A80:B80"/>
    <mergeCell ref="A81:A86"/>
    <mergeCell ref="A90:A91"/>
    <mergeCell ref="A92:B92"/>
    <mergeCell ref="A55:B55"/>
    <mergeCell ref="A56:A61"/>
    <mergeCell ref="A65:A66"/>
    <mergeCell ref="A67:B67"/>
    <mergeCell ref="A68:A74"/>
    <mergeCell ref="E1:H1"/>
    <mergeCell ref="A2:B2"/>
    <mergeCell ref="E2:H2"/>
    <mergeCell ref="E4:H4"/>
    <mergeCell ref="A5:B5"/>
    <mergeCell ref="E5:H5"/>
    <mergeCell ref="E3:H3"/>
    <mergeCell ref="A4:B4"/>
    <mergeCell ref="A16:A17"/>
    <mergeCell ref="A18:B18"/>
    <mergeCell ref="A19:A24"/>
    <mergeCell ref="A28:A29"/>
    <mergeCell ref="A30:B30"/>
    <mergeCell ref="A31:A36"/>
    <mergeCell ref="A40:A41"/>
    <mergeCell ref="A42:B42"/>
    <mergeCell ref="A53:A54"/>
    <mergeCell ref="A43:A49"/>
    <mergeCell ref="A7:H10"/>
    <mergeCell ref="A12:A13"/>
    <mergeCell ref="B12:B13"/>
    <mergeCell ref="C12:C13"/>
    <mergeCell ref="D12:F12"/>
    <mergeCell ref="G12:G13"/>
    <mergeCell ref="H12:H13"/>
  </mergeCells>
  <printOptions horizontalCentered="1" verticalCentered="1"/>
  <pageMargins left="0.51181102362204722" right="0.51181102362204722" top="0.39370078740157483" bottom="0.55118110236220474" header="0.31496062992125984" footer="0.31496062992125984"/>
  <pageSetup paperSize="9" scale="80" orientation="landscape" r:id="rId1"/>
  <rowBreaks count="3" manualBreakCount="3">
    <brk id="42" max="7" man="1"/>
    <brk id="80" max="7" man="1"/>
    <brk id="11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view="pageBreakPreview" topLeftCell="A181" zoomScale="110" zoomScaleNormal="100" zoomScaleSheetLayoutView="110" workbookViewId="0">
      <selection activeCell="B183" sqref="B183"/>
    </sheetView>
  </sheetViews>
  <sheetFormatPr defaultRowHeight="14.4" x14ac:dyDescent="0.3"/>
  <cols>
    <col min="1" max="1" width="20.5546875" customWidth="1"/>
    <col min="2" max="2" width="50.109375" customWidth="1"/>
    <col min="3" max="3" width="11" customWidth="1"/>
    <col min="4" max="4" width="10" customWidth="1"/>
    <col min="5" max="5" width="10.44140625" customWidth="1"/>
    <col min="6" max="6" width="12.44140625" customWidth="1"/>
    <col min="7" max="7" width="14.5546875" customWidth="1"/>
    <col min="8" max="8" width="11.33203125" customWidth="1"/>
    <col min="9" max="9" width="12.109375" customWidth="1"/>
    <col min="10" max="10" width="0.109375" hidden="1" customWidth="1"/>
    <col min="11" max="15" width="9.109375" hidden="1" customWidth="1"/>
    <col min="16" max="16" width="3.109375" hidden="1" customWidth="1"/>
  </cols>
  <sheetData>
    <row r="1" spans="1:9" x14ac:dyDescent="0.3">
      <c r="A1" s="23" t="s">
        <v>10</v>
      </c>
      <c r="B1" s="23"/>
      <c r="C1" s="23"/>
      <c r="D1" s="23"/>
      <c r="E1" s="23"/>
      <c r="F1" s="31" t="s">
        <v>129</v>
      </c>
      <c r="G1" s="31"/>
      <c r="H1" s="23"/>
      <c r="I1" s="23"/>
    </row>
    <row r="2" spans="1:9" x14ac:dyDescent="0.3">
      <c r="A2" s="89" t="s">
        <v>152</v>
      </c>
      <c r="B2" s="89"/>
      <c r="C2" s="23"/>
      <c r="D2" s="23"/>
      <c r="E2" s="23"/>
      <c r="F2" s="89" t="s">
        <v>130</v>
      </c>
      <c r="G2" s="89"/>
      <c r="H2" s="89"/>
      <c r="I2" s="89"/>
    </row>
    <row r="3" spans="1:9" ht="12.75" customHeight="1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9" x14ac:dyDescent="0.3">
      <c r="A4" s="23" t="s">
        <v>131</v>
      </c>
      <c r="B4" s="23"/>
      <c r="C4" s="23"/>
      <c r="D4" s="23"/>
      <c r="E4" s="23"/>
      <c r="F4" s="89" t="s">
        <v>132</v>
      </c>
      <c r="G4" s="89"/>
      <c r="H4" s="89"/>
      <c r="I4" s="23"/>
    </row>
    <row r="5" spans="1:9" ht="14.25" customHeight="1" x14ac:dyDescent="0.3">
      <c r="A5" s="89" t="s">
        <v>150</v>
      </c>
      <c r="B5" s="89"/>
      <c r="C5" s="65"/>
      <c r="D5" s="65"/>
      <c r="E5" s="89" t="s">
        <v>151</v>
      </c>
      <c r="F5" s="89"/>
      <c r="G5" s="89"/>
      <c r="H5" s="89"/>
      <c r="I5" s="23"/>
    </row>
    <row r="6" spans="1:9" ht="11.25" customHeight="1" x14ac:dyDescent="0.3">
      <c r="A6" s="64" t="s">
        <v>82</v>
      </c>
      <c r="B6" s="64"/>
      <c r="C6" s="64"/>
      <c r="D6" s="64"/>
      <c r="E6" s="64"/>
      <c r="F6" s="64"/>
      <c r="G6" s="64"/>
      <c r="H6" s="64"/>
      <c r="I6" s="23"/>
    </row>
    <row r="7" spans="1:9" ht="15" customHeight="1" x14ac:dyDescent="0.3">
      <c r="A7" s="99" t="s">
        <v>153</v>
      </c>
      <c r="B7" s="99"/>
      <c r="C7" s="99"/>
      <c r="D7" s="99"/>
      <c r="E7" s="99"/>
      <c r="F7" s="99"/>
      <c r="G7" s="99"/>
      <c r="H7" s="99"/>
      <c r="I7" s="99"/>
    </row>
    <row r="8" spans="1:9" ht="17.25" customHeight="1" x14ac:dyDescent="0.3">
      <c r="A8" s="99"/>
      <c r="B8" s="99"/>
      <c r="C8" s="99"/>
      <c r="D8" s="99"/>
      <c r="E8" s="99"/>
      <c r="F8" s="99"/>
      <c r="G8" s="99"/>
      <c r="H8" s="99"/>
      <c r="I8" s="99"/>
    </row>
    <row r="9" spans="1:9" ht="22.5" hidden="1" customHeight="1" x14ac:dyDescent="0.3">
      <c r="A9" s="99"/>
      <c r="B9" s="99"/>
      <c r="C9" s="99"/>
      <c r="D9" s="99"/>
      <c r="E9" s="99"/>
      <c r="F9" s="99"/>
      <c r="G9" s="99"/>
      <c r="H9" s="99"/>
      <c r="I9" s="99"/>
    </row>
    <row r="10" spans="1:9" ht="4.5" customHeight="1" x14ac:dyDescent="0.3">
      <c r="A10" s="99"/>
      <c r="B10" s="99"/>
      <c r="C10" s="99"/>
      <c r="D10" s="99"/>
      <c r="E10" s="99"/>
      <c r="F10" s="99"/>
      <c r="G10" s="99"/>
      <c r="H10" s="99"/>
      <c r="I10" s="99"/>
    </row>
    <row r="11" spans="1:9" ht="9.75" customHeight="1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ht="15.75" customHeight="1" x14ac:dyDescent="0.3">
      <c r="A12" s="96" t="s">
        <v>0</v>
      </c>
      <c r="B12" s="96" t="s">
        <v>2</v>
      </c>
      <c r="C12" s="96" t="s">
        <v>3</v>
      </c>
      <c r="D12" s="103" t="s">
        <v>9</v>
      </c>
      <c r="E12" s="104"/>
      <c r="F12" s="105"/>
      <c r="G12" s="106" t="s">
        <v>6</v>
      </c>
      <c r="H12" s="106" t="s">
        <v>7</v>
      </c>
      <c r="I12" s="106" t="s">
        <v>8</v>
      </c>
    </row>
    <row r="13" spans="1:9" ht="21" customHeight="1" x14ac:dyDescent="0.3">
      <c r="A13" s="102"/>
      <c r="B13" s="102"/>
      <c r="C13" s="102"/>
      <c r="D13" s="41" t="s">
        <v>4</v>
      </c>
      <c r="E13" s="41" t="s">
        <v>5</v>
      </c>
      <c r="F13" s="41" t="s">
        <v>1</v>
      </c>
      <c r="G13" s="102"/>
      <c r="H13" s="102"/>
      <c r="I13" s="102"/>
    </row>
    <row r="14" spans="1:9" x14ac:dyDescent="0.3">
      <c r="A14" s="5">
        <v>1</v>
      </c>
      <c r="B14" s="5">
        <v>2</v>
      </c>
      <c r="C14" s="5">
        <v>3</v>
      </c>
      <c r="D14" s="41">
        <v>4</v>
      </c>
      <c r="E14" s="41">
        <v>5</v>
      </c>
      <c r="F14" s="41">
        <v>6</v>
      </c>
      <c r="G14" s="5">
        <v>7</v>
      </c>
      <c r="H14" s="5">
        <v>8</v>
      </c>
      <c r="I14" s="5">
        <v>9</v>
      </c>
    </row>
    <row r="15" spans="1:9" x14ac:dyDescent="0.3">
      <c r="A15" s="7" t="s">
        <v>11</v>
      </c>
      <c r="B15" s="8"/>
      <c r="C15" s="8"/>
      <c r="D15" s="9"/>
      <c r="E15" s="9"/>
      <c r="F15" s="9"/>
      <c r="G15" s="9"/>
      <c r="H15" s="10"/>
      <c r="I15" s="9"/>
    </row>
    <row r="16" spans="1:9" x14ac:dyDescent="0.3">
      <c r="A16" s="106" t="s">
        <v>17</v>
      </c>
      <c r="B16" s="8" t="s">
        <v>67</v>
      </c>
      <c r="C16" s="11">
        <v>250</v>
      </c>
      <c r="D16" s="43">
        <v>8.8000000000000007</v>
      </c>
      <c r="E16" s="43">
        <v>10.8</v>
      </c>
      <c r="F16" s="43">
        <v>41.6</v>
      </c>
      <c r="G16" s="43">
        <v>298.89999999999998</v>
      </c>
      <c r="H16" s="10">
        <v>2004</v>
      </c>
      <c r="I16" s="10">
        <v>311</v>
      </c>
    </row>
    <row r="17" spans="1:9" x14ac:dyDescent="0.3">
      <c r="A17" s="107"/>
      <c r="B17" s="8" t="s">
        <v>121</v>
      </c>
      <c r="C17" s="11">
        <v>30</v>
      </c>
      <c r="D17" s="43">
        <v>2.4</v>
      </c>
      <c r="E17" s="43">
        <v>8.6</v>
      </c>
      <c r="F17" s="43">
        <v>14.6</v>
      </c>
      <c r="G17" s="45">
        <v>146</v>
      </c>
      <c r="H17" s="10">
        <v>2004</v>
      </c>
      <c r="I17" s="10">
        <v>1</v>
      </c>
    </row>
    <row r="18" spans="1:9" x14ac:dyDescent="0.3">
      <c r="A18" s="107"/>
      <c r="B18" s="8" t="s">
        <v>12</v>
      </c>
      <c r="C18" s="11">
        <v>40</v>
      </c>
      <c r="D18" s="43">
        <v>5.0999999999999996</v>
      </c>
      <c r="E18" s="43">
        <v>4.5999999999999996</v>
      </c>
      <c r="F18" s="43">
        <v>0.3</v>
      </c>
      <c r="G18" s="45">
        <v>63</v>
      </c>
      <c r="H18" s="10">
        <v>2004</v>
      </c>
      <c r="I18" s="10">
        <v>337</v>
      </c>
    </row>
    <row r="19" spans="1:9" x14ac:dyDescent="0.3">
      <c r="A19" s="107"/>
      <c r="B19" s="26" t="s">
        <v>15</v>
      </c>
      <c r="C19" s="38">
        <v>180</v>
      </c>
      <c r="D19" s="50">
        <v>2.97</v>
      </c>
      <c r="E19" s="47">
        <v>2.79</v>
      </c>
      <c r="F19" s="47">
        <v>12.2</v>
      </c>
      <c r="G19" s="47">
        <v>84.6</v>
      </c>
      <c r="H19" s="39">
        <v>2004</v>
      </c>
      <c r="I19" s="39">
        <v>693</v>
      </c>
    </row>
    <row r="20" spans="1:9" x14ac:dyDescent="0.3">
      <c r="A20" s="107"/>
      <c r="B20" s="8" t="s">
        <v>32</v>
      </c>
      <c r="C20" s="10">
        <v>50</v>
      </c>
      <c r="D20" s="43">
        <v>1.3</v>
      </c>
      <c r="E20" s="43">
        <v>3.5</v>
      </c>
      <c r="F20" s="45">
        <v>35</v>
      </c>
      <c r="G20" s="43">
        <v>181.38</v>
      </c>
      <c r="H20" s="10" t="s">
        <v>112</v>
      </c>
      <c r="I20" s="10" t="s">
        <v>112</v>
      </c>
    </row>
    <row r="21" spans="1:9" x14ac:dyDescent="0.3">
      <c r="A21" s="12" t="s">
        <v>16</v>
      </c>
      <c r="B21" s="13"/>
      <c r="C21" s="20">
        <f>SUM(C16:C20)</f>
        <v>550</v>
      </c>
      <c r="D21" s="57">
        <f>SUM(D16:D20)</f>
        <v>20.57</v>
      </c>
      <c r="E21" s="57">
        <f>SUM(E16:E20)</f>
        <v>30.29</v>
      </c>
      <c r="F21" s="20">
        <f>SUM(F16:F20)</f>
        <v>103.7</v>
      </c>
      <c r="G21" s="57">
        <f>SUM(G16:G20)</f>
        <v>773.88</v>
      </c>
      <c r="H21" s="15"/>
      <c r="I21" s="14"/>
    </row>
    <row r="22" spans="1:9" ht="25.5" customHeight="1" x14ac:dyDescent="0.3">
      <c r="A22" s="96" t="s">
        <v>20</v>
      </c>
      <c r="B22" s="59" t="s">
        <v>71</v>
      </c>
      <c r="C22" s="4">
        <v>100</v>
      </c>
      <c r="D22" s="46">
        <v>1.3</v>
      </c>
      <c r="E22" s="46">
        <v>0.17</v>
      </c>
      <c r="F22" s="46">
        <v>10.46</v>
      </c>
      <c r="G22" s="46">
        <v>44.8</v>
      </c>
      <c r="H22" s="4" t="s">
        <v>86</v>
      </c>
      <c r="I22" s="4" t="s">
        <v>85</v>
      </c>
    </row>
    <row r="23" spans="1:9" x14ac:dyDescent="0.3">
      <c r="A23" s="97"/>
      <c r="B23" s="8" t="s">
        <v>104</v>
      </c>
      <c r="C23" s="11">
        <v>250</v>
      </c>
      <c r="D23" s="43">
        <v>3.87</v>
      </c>
      <c r="E23" s="43">
        <v>6.87</v>
      </c>
      <c r="F23" s="43">
        <v>15.6</v>
      </c>
      <c r="G23" s="43">
        <v>143.75</v>
      </c>
      <c r="H23" s="10">
        <v>2004</v>
      </c>
      <c r="I23" s="10">
        <v>124</v>
      </c>
    </row>
    <row r="24" spans="1:9" x14ac:dyDescent="0.3">
      <c r="A24" s="97"/>
      <c r="B24" s="8" t="s">
        <v>118</v>
      </c>
      <c r="C24" s="11">
        <v>100</v>
      </c>
      <c r="D24" s="43">
        <v>11.8</v>
      </c>
      <c r="E24" s="43">
        <v>10.8</v>
      </c>
      <c r="F24" s="43">
        <v>2.94</v>
      </c>
      <c r="G24" s="45">
        <v>156</v>
      </c>
      <c r="H24" s="11">
        <v>2011</v>
      </c>
      <c r="I24" s="11">
        <v>301</v>
      </c>
    </row>
    <row r="25" spans="1:9" x14ac:dyDescent="0.3">
      <c r="A25" s="97"/>
      <c r="B25" s="8" t="s">
        <v>18</v>
      </c>
      <c r="C25" s="11">
        <v>180</v>
      </c>
      <c r="D25" s="43">
        <v>6.43</v>
      </c>
      <c r="E25" s="43">
        <v>5.5</v>
      </c>
      <c r="F25" s="43">
        <v>38.4</v>
      </c>
      <c r="G25" s="43">
        <v>232.8</v>
      </c>
      <c r="H25" s="10">
        <v>2004</v>
      </c>
      <c r="I25" s="10">
        <v>332</v>
      </c>
    </row>
    <row r="26" spans="1:9" x14ac:dyDescent="0.3">
      <c r="A26" s="97"/>
      <c r="B26" s="8" t="s">
        <v>40</v>
      </c>
      <c r="C26" s="11">
        <v>180</v>
      </c>
      <c r="D26" s="43">
        <v>0.18</v>
      </c>
      <c r="E26" s="43">
        <v>0.09</v>
      </c>
      <c r="F26" s="43">
        <v>15.5</v>
      </c>
      <c r="G26" s="43">
        <v>61.2</v>
      </c>
      <c r="H26" s="11">
        <v>2004</v>
      </c>
      <c r="I26" s="11">
        <v>631</v>
      </c>
    </row>
    <row r="27" spans="1:9" x14ac:dyDescent="0.3">
      <c r="A27" s="97"/>
      <c r="B27" s="8" t="s">
        <v>65</v>
      </c>
      <c r="C27" s="11">
        <v>50</v>
      </c>
      <c r="D27" s="43">
        <v>3.4</v>
      </c>
      <c r="E27" s="43">
        <v>1.2</v>
      </c>
      <c r="F27" s="45">
        <v>17</v>
      </c>
      <c r="G27" s="43">
        <v>90.6</v>
      </c>
      <c r="H27" s="10" t="s">
        <v>112</v>
      </c>
      <c r="I27" s="10" t="s">
        <v>112</v>
      </c>
    </row>
    <row r="28" spans="1:9" x14ac:dyDescent="0.3">
      <c r="A28" s="12" t="s">
        <v>21</v>
      </c>
      <c r="B28" s="13"/>
      <c r="C28" s="20">
        <f>SUM(C22:C27)</f>
        <v>860</v>
      </c>
      <c r="D28" s="58">
        <f>SUM(D22:D27)</f>
        <v>26.979999999999997</v>
      </c>
      <c r="E28" s="57">
        <v>24.7</v>
      </c>
      <c r="F28" s="20">
        <f>SUM(F22:F27)</f>
        <v>99.9</v>
      </c>
      <c r="G28" s="57">
        <f>SUM(G22:G27)</f>
        <v>729.15000000000009</v>
      </c>
      <c r="H28" s="19"/>
      <c r="I28" s="18"/>
    </row>
    <row r="29" spans="1:9" x14ac:dyDescent="0.3">
      <c r="A29" s="12" t="s">
        <v>22</v>
      </c>
      <c r="B29" s="13"/>
      <c r="C29" s="20">
        <f>C21+C28</f>
        <v>1410</v>
      </c>
      <c r="D29" s="57">
        <f>D21+D28</f>
        <v>47.55</v>
      </c>
      <c r="E29" s="58">
        <f>E21+E28</f>
        <v>54.989999999999995</v>
      </c>
      <c r="F29" s="57">
        <f>F21+F28</f>
        <v>203.60000000000002</v>
      </c>
      <c r="G29" s="57">
        <v>1503.1</v>
      </c>
      <c r="H29" s="19"/>
      <c r="I29" s="18"/>
    </row>
    <row r="30" spans="1:9" x14ac:dyDescent="0.3">
      <c r="A30" s="21" t="s">
        <v>23</v>
      </c>
      <c r="B30" s="8"/>
      <c r="C30" s="8"/>
      <c r="D30" s="9"/>
      <c r="E30" s="16"/>
      <c r="F30" s="16"/>
      <c r="G30" s="16"/>
      <c r="H30" s="17"/>
      <c r="I30" s="16"/>
    </row>
    <row r="31" spans="1:9" x14ac:dyDescent="0.3">
      <c r="A31" s="106" t="s">
        <v>17</v>
      </c>
      <c r="B31" s="8" t="s">
        <v>59</v>
      </c>
      <c r="C31" s="11">
        <v>200</v>
      </c>
      <c r="D31" s="43">
        <v>34.049999999999997</v>
      </c>
      <c r="E31" s="43">
        <v>21.68</v>
      </c>
      <c r="F31" s="43">
        <v>33.25</v>
      </c>
      <c r="G31" s="43">
        <v>452.57</v>
      </c>
      <c r="H31" s="11">
        <v>2021</v>
      </c>
      <c r="I31" s="11" t="s">
        <v>61</v>
      </c>
    </row>
    <row r="32" spans="1:9" x14ac:dyDescent="0.3">
      <c r="A32" s="107"/>
      <c r="B32" s="8" t="s">
        <v>60</v>
      </c>
      <c r="C32" s="11">
        <v>20</v>
      </c>
      <c r="D32" s="43">
        <v>1.5</v>
      </c>
      <c r="E32" s="43">
        <v>1.7</v>
      </c>
      <c r="F32" s="43">
        <v>11.3</v>
      </c>
      <c r="G32" s="43">
        <v>65.599999999999994</v>
      </c>
      <c r="H32" s="10" t="s">
        <v>112</v>
      </c>
      <c r="I32" s="10" t="s">
        <v>112</v>
      </c>
    </row>
    <row r="33" spans="1:9" x14ac:dyDescent="0.3">
      <c r="A33" s="107"/>
      <c r="B33" s="8" t="s">
        <v>19</v>
      </c>
      <c r="C33" s="11">
        <v>200</v>
      </c>
      <c r="D33" s="51">
        <v>0.1</v>
      </c>
      <c r="E33" s="53">
        <v>0</v>
      </c>
      <c r="F33" s="53">
        <v>10</v>
      </c>
      <c r="G33" s="53">
        <v>43</v>
      </c>
      <c r="H33" s="10">
        <v>2004</v>
      </c>
      <c r="I33" s="10">
        <v>685</v>
      </c>
    </row>
    <row r="34" spans="1:9" x14ac:dyDescent="0.3">
      <c r="A34" s="108"/>
      <c r="B34" s="8" t="s">
        <v>111</v>
      </c>
      <c r="C34" s="11">
        <v>130</v>
      </c>
      <c r="D34" s="43">
        <v>0.6</v>
      </c>
      <c r="E34" s="43">
        <v>0.45</v>
      </c>
      <c r="F34" s="43">
        <v>15.25</v>
      </c>
      <c r="G34" s="43">
        <v>70.5</v>
      </c>
      <c r="H34" s="10" t="s">
        <v>112</v>
      </c>
      <c r="I34" s="10" t="s">
        <v>112</v>
      </c>
    </row>
    <row r="35" spans="1:9" x14ac:dyDescent="0.3">
      <c r="A35" s="12" t="s">
        <v>16</v>
      </c>
      <c r="B35" s="13"/>
      <c r="C35" s="20">
        <f>SUM(C31:C34)</f>
        <v>550</v>
      </c>
      <c r="D35" s="57">
        <f>SUM(D31:D34)</f>
        <v>36.25</v>
      </c>
      <c r="E35" s="57">
        <v>24.5</v>
      </c>
      <c r="F35" s="20">
        <v>80.2</v>
      </c>
      <c r="G35" s="57">
        <f>SUM(G31:G34)</f>
        <v>631.66999999999996</v>
      </c>
      <c r="H35" s="15"/>
      <c r="I35" s="14"/>
    </row>
    <row r="36" spans="1:9" ht="24.75" customHeight="1" x14ac:dyDescent="0.3">
      <c r="A36" s="96" t="s">
        <v>20</v>
      </c>
      <c r="B36" s="59" t="s">
        <v>72</v>
      </c>
      <c r="C36" s="4">
        <v>100</v>
      </c>
      <c r="D36" s="46">
        <v>1.6</v>
      </c>
      <c r="E36" s="46">
        <v>4.6100000000000003</v>
      </c>
      <c r="F36" s="46">
        <v>11.12</v>
      </c>
      <c r="G36" s="46">
        <v>90.18</v>
      </c>
      <c r="H36" s="36">
        <v>2004</v>
      </c>
      <c r="I36" s="36" t="s">
        <v>84</v>
      </c>
    </row>
    <row r="37" spans="1:9" x14ac:dyDescent="0.3">
      <c r="A37" s="97"/>
      <c r="B37" s="25" t="s">
        <v>154</v>
      </c>
      <c r="C37" s="11">
        <v>250</v>
      </c>
      <c r="D37" s="45">
        <v>3</v>
      </c>
      <c r="E37" s="43">
        <v>5.25</v>
      </c>
      <c r="F37" s="43">
        <v>16.38</v>
      </c>
      <c r="G37" s="43">
        <v>126.5</v>
      </c>
      <c r="H37" s="11">
        <v>2004</v>
      </c>
      <c r="I37" s="11">
        <v>140</v>
      </c>
    </row>
    <row r="38" spans="1:9" x14ac:dyDescent="0.3">
      <c r="A38" s="97"/>
      <c r="B38" s="8" t="s">
        <v>122</v>
      </c>
      <c r="C38" s="11">
        <v>220</v>
      </c>
      <c r="D38" s="43">
        <v>14.2</v>
      </c>
      <c r="E38" s="43">
        <v>16.7</v>
      </c>
      <c r="F38" s="43">
        <v>39.700000000000003</v>
      </c>
      <c r="G38" s="43">
        <v>375.6</v>
      </c>
      <c r="H38" s="11">
        <v>2011</v>
      </c>
      <c r="I38" s="11">
        <v>304</v>
      </c>
    </row>
    <row r="39" spans="1:9" x14ac:dyDescent="0.3">
      <c r="A39" s="97"/>
      <c r="B39" s="8" t="s">
        <v>45</v>
      </c>
      <c r="C39" s="11">
        <v>180</v>
      </c>
      <c r="D39" s="43">
        <v>0.27</v>
      </c>
      <c r="E39" s="43">
        <v>0.1</v>
      </c>
      <c r="F39" s="43">
        <v>18.100000000000001</v>
      </c>
      <c r="G39" s="43">
        <v>72.900000000000006</v>
      </c>
      <c r="H39" s="11">
        <v>2004</v>
      </c>
      <c r="I39" s="11">
        <v>638</v>
      </c>
    </row>
    <row r="40" spans="1:9" x14ac:dyDescent="0.3">
      <c r="A40" s="97"/>
      <c r="B40" s="8" t="s">
        <v>65</v>
      </c>
      <c r="C40" s="11">
        <v>50</v>
      </c>
      <c r="D40" s="43">
        <v>3.4</v>
      </c>
      <c r="E40" s="43">
        <v>1.2</v>
      </c>
      <c r="F40" s="45">
        <v>17</v>
      </c>
      <c r="G40" s="43">
        <v>90.6</v>
      </c>
      <c r="H40" s="10" t="s">
        <v>112</v>
      </c>
      <c r="I40" s="10" t="s">
        <v>112</v>
      </c>
    </row>
    <row r="41" spans="1:9" x14ac:dyDescent="0.3">
      <c r="A41" s="12" t="s">
        <v>21</v>
      </c>
      <c r="B41" s="13"/>
      <c r="C41" s="20">
        <f>SUM(C36:C40)</f>
        <v>800</v>
      </c>
      <c r="D41" s="57">
        <f>SUM(D36:D40)</f>
        <v>22.469999999999995</v>
      </c>
      <c r="E41" s="57">
        <f>SUM(E36:E40)</f>
        <v>27.86</v>
      </c>
      <c r="F41" s="57">
        <f>SUM(F36:F40)</f>
        <v>102.30000000000001</v>
      </c>
      <c r="G41" s="57">
        <f>SUM(G36:G40)</f>
        <v>755.78</v>
      </c>
      <c r="H41" s="19"/>
      <c r="I41" s="18"/>
    </row>
    <row r="42" spans="1:9" x14ac:dyDescent="0.3">
      <c r="A42" s="12" t="s">
        <v>30</v>
      </c>
      <c r="B42" s="13"/>
      <c r="C42" s="20">
        <f>C35+C41</f>
        <v>1350</v>
      </c>
      <c r="D42" s="57">
        <v>60.3</v>
      </c>
      <c r="E42" s="57">
        <f>E35+E41</f>
        <v>52.36</v>
      </c>
      <c r="F42" s="20">
        <f>F35+F41</f>
        <v>182.5</v>
      </c>
      <c r="G42" s="57">
        <f>G35+G41</f>
        <v>1387.4499999999998</v>
      </c>
      <c r="H42" s="19"/>
      <c r="I42" s="18"/>
    </row>
    <row r="43" spans="1:9" x14ac:dyDescent="0.3">
      <c r="A43" s="21" t="s">
        <v>31</v>
      </c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06" t="s">
        <v>17</v>
      </c>
      <c r="B44" s="8" t="s">
        <v>68</v>
      </c>
      <c r="C44" s="11">
        <v>200</v>
      </c>
      <c r="D44" s="45">
        <v>7.02</v>
      </c>
      <c r="E44" s="43">
        <v>7.9</v>
      </c>
      <c r="F44" s="43">
        <v>34.5</v>
      </c>
      <c r="G44" s="45">
        <v>230</v>
      </c>
      <c r="H44" s="11">
        <v>2004</v>
      </c>
      <c r="I44" s="11">
        <v>297</v>
      </c>
    </row>
    <row r="45" spans="1:9" x14ac:dyDescent="0.3">
      <c r="A45" s="107"/>
      <c r="B45" s="8" t="s">
        <v>14</v>
      </c>
      <c r="C45" s="11">
        <v>20</v>
      </c>
      <c r="D45" s="51">
        <v>1.5</v>
      </c>
      <c r="E45" s="51">
        <v>0.57999999999999996</v>
      </c>
      <c r="F45" s="51">
        <v>10.3</v>
      </c>
      <c r="G45" s="51">
        <v>52.4</v>
      </c>
      <c r="H45" s="10" t="s">
        <v>112</v>
      </c>
      <c r="I45" s="10" t="s">
        <v>112</v>
      </c>
    </row>
    <row r="46" spans="1:9" x14ac:dyDescent="0.3">
      <c r="A46" s="107"/>
      <c r="B46" s="8" t="s">
        <v>28</v>
      </c>
      <c r="C46" s="11">
        <v>205</v>
      </c>
      <c r="D46" s="43">
        <v>0.1</v>
      </c>
      <c r="E46" s="45">
        <v>0</v>
      </c>
      <c r="F46" s="45">
        <v>10</v>
      </c>
      <c r="G46" s="45">
        <v>43</v>
      </c>
      <c r="H46" s="10">
        <v>2004</v>
      </c>
      <c r="I46" s="10">
        <v>686</v>
      </c>
    </row>
    <row r="47" spans="1:9" x14ac:dyDescent="0.3">
      <c r="A47" s="108"/>
      <c r="B47" s="8" t="s">
        <v>94</v>
      </c>
      <c r="C47" s="11">
        <v>125</v>
      </c>
      <c r="D47" s="52">
        <v>3.3</v>
      </c>
      <c r="E47" s="52">
        <v>3.5</v>
      </c>
      <c r="F47" s="54">
        <v>4</v>
      </c>
      <c r="G47" s="54">
        <v>65</v>
      </c>
      <c r="H47" s="10" t="s">
        <v>112</v>
      </c>
      <c r="I47" s="10" t="s">
        <v>112</v>
      </c>
    </row>
    <row r="48" spans="1:9" x14ac:dyDescent="0.3">
      <c r="A48" s="12" t="s">
        <v>16</v>
      </c>
      <c r="B48" s="13"/>
      <c r="C48" s="20">
        <f>SUM(C44:C47)</f>
        <v>550</v>
      </c>
      <c r="D48" s="20">
        <f>SUM(D44:D47)</f>
        <v>11.919999999999998</v>
      </c>
      <c r="E48" s="58">
        <f>SUM(E44:E47)</f>
        <v>11.98</v>
      </c>
      <c r="F48" s="20">
        <f>SUM(F44:F47)</f>
        <v>58.8</v>
      </c>
      <c r="G48" s="20">
        <f>SUM(G44:G47)</f>
        <v>390.4</v>
      </c>
      <c r="H48" s="15"/>
      <c r="I48" s="14"/>
    </row>
    <row r="49" spans="1:9" ht="26.4" x14ac:dyDescent="0.3">
      <c r="A49" s="96" t="s">
        <v>20</v>
      </c>
      <c r="B49" s="59" t="s">
        <v>64</v>
      </c>
      <c r="C49" s="4">
        <v>100</v>
      </c>
      <c r="D49" s="46">
        <v>1.6</v>
      </c>
      <c r="E49" s="48">
        <v>5</v>
      </c>
      <c r="F49" s="46">
        <v>7.62</v>
      </c>
      <c r="G49" s="46">
        <v>83.17</v>
      </c>
      <c r="H49" s="4">
        <v>2004</v>
      </c>
      <c r="I49" s="4">
        <v>45</v>
      </c>
    </row>
    <row r="50" spans="1:9" x14ac:dyDescent="0.3">
      <c r="A50" s="97"/>
      <c r="B50" s="8" t="s">
        <v>133</v>
      </c>
      <c r="C50" s="11">
        <v>250</v>
      </c>
      <c r="D50" s="43">
        <v>3.93</v>
      </c>
      <c r="E50" s="43">
        <v>7.88</v>
      </c>
      <c r="F50" s="43">
        <v>25.75</v>
      </c>
      <c r="G50" s="45">
        <v>195</v>
      </c>
      <c r="H50" s="11">
        <v>2004</v>
      </c>
      <c r="I50" s="11">
        <v>132</v>
      </c>
    </row>
    <row r="51" spans="1:9" x14ac:dyDescent="0.3">
      <c r="A51" s="97"/>
      <c r="B51" s="8" t="s">
        <v>81</v>
      </c>
      <c r="C51" s="11">
        <v>100</v>
      </c>
      <c r="D51" s="45">
        <v>16</v>
      </c>
      <c r="E51" s="43">
        <v>7.37</v>
      </c>
      <c r="F51" s="43">
        <v>8.75</v>
      </c>
      <c r="G51" s="43">
        <v>157.88</v>
      </c>
      <c r="H51" s="11">
        <v>2004</v>
      </c>
      <c r="I51" s="11">
        <v>390</v>
      </c>
    </row>
    <row r="52" spans="1:9" x14ac:dyDescent="0.3">
      <c r="A52" s="97"/>
      <c r="B52" s="8" t="s">
        <v>44</v>
      </c>
      <c r="C52" s="11">
        <v>180</v>
      </c>
      <c r="D52" s="47">
        <v>3.71</v>
      </c>
      <c r="E52" s="47">
        <v>6.48</v>
      </c>
      <c r="F52" s="47">
        <v>24.36</v>
      </c>
      <c r="G52" s="47">
        <v>175.33</v>
      </c>
      <c r="H52" s="11">
        <v>2004</v>
      </c>
      <c r="I52" s="11">
        <v>520</v>
      </c>
    </row>
    <row r="53" spans="1:9" x14ac:dyDescent="0.3">
      <c r="A53" s="97"/>
      <c r="B53" s="8" t="s">
        <v>35</v>
      </c>
      <c r="C53" s="11">
        <v>180</v>
      </c>
      <c r="D53" s="43">
        <v>0.5</v>
      </c>
      <c r="E53" s="43">
        <v>0.1</v>
      </c>
      <c r="F53" s="43">
        <v>28.1</v>
      </c>
      <c r="G53" s="45">
        <v>109</v>
      </c>
      <c r="H53" s="11">
        <v>2004</v>
      </c>
      <c r="I53" s="11">
        <v>639</v>
      </c>
    </row>
    <row r="54" spans="1:9" x14ac:dyDescent="0.3">
      <c r="A54" s="97"/>
      <c r="B54" s="8" t="s">
        <v>65</v>
      </c>
      <c r="C54" s="11">
        <v>50</v>
      </c>
      <c r="D54" s="43">
        <v>3.4</v>
      </c>
      <c r="E54" s="43">
        <v>1.2</v>
      </c>
      <c r="F54" s="45">
        <v>17</v>
      </c>
      <c r="G54" s="43">
        <v>90.6</v>
      </c>
      <c r="H54" s="10" t="s">
        <v>112</v>
      </c>
      <c r="I54" s="10" t="s">
        <v>112</v>
      </c>
    </row>
    <row r="55" spans="1:9" x14ac:dyDescent="0.3">
      <c r="A55" s="12" t="s">
        <v>21</v>
      </c>
      <c r="B55" s="13"/>
      <c r="C55" s="20">
        <f>SUM(C49:C54)</f>
        <v>860</v>
      </c>
      <c r="D55" s="57">
        <f>SUM(D49:D54)</f>
        <v>29.14</v>
      </c>
      <c r="E55" s="57">
        <v>28.1</v>
      </c>
      <c r="F55" s="57">
        <v>111.7</v>
      </c>
      <c r="G55" s="58">
        <f>SUM(G49:G54)</f>
        <v>810.98</v>
      </c>
      <c r="H55" s="19"/>
      <c r="I55" s="18"/>
    </row>
    <row r="56" spans="1:9" x14ac:dyDescent="0.3">
      <c r="A56" s="12" t="s">
        <v>36</v>
      </c>
      <c r="B56" s="13"/>
      <c r="C56" s="20">
        <f>C48+C55</f>
        <v>1410</v>
      </c>
      <c r="D56" s="57">
        <f>D48+D55</f>
        <v>41.06</v>
      </c>
      <c r="E56" s="57">
        <f>E48+E55</f>
        <v>40.08</v>
      </c>
      <c r="F56" s="20">
        <f>F48+F55</f>
        <v>170.5</v>
      </c>
      <c r="G56" s="57">
        <f>G48+G55</f>
        <v>1201.3800000000001</v>
      </c>
      <c r="H56" s="19"/>
      <c r="I56" s="18"/>
    </row>
    <row r="57" spans="1:9" x14ac:dyDescent="0.3">
      <c r="A57" s="21" t="s">
        <v>37</v>
      </c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06" t="s">
        <v>17</v>
      </c>
      <c r="B58" s="8" t="s">
        <v>123</v>
      </c>
      <c r="C58" s="11">
        <v>250</v>
      </c>
      <c r="D58" s="43">
        <v>6.08</v>
      </c>
      <c r="E58" s="43">
        <v>9.73</v>
      </c>
      <c r="F58" s="43">
        <v>37.299999999999997</v>
      </c>
      <c r="G58" s="43">
        <v>262.5</v>
      </c>
      <c r="H58" s="11">
        <v>2004</v>
      </c>
      <c r="I58" s="11">
        <v>311</v>
      </c>
    </row>
    <row r="59" spans="1:9" x14ac:dyDescent="0.3">
      <c r="A59" s="107"/>
      <c r="B59" s="8" t="s">
        <v>14</v>
      </c>
      <c r="C59" s="11">
        <v>20</v>
      </c>
      <c r="D59" s="43">
        <v>1.5</v>
      </c>
      <c r="E59" s="43">
        <v>0.57999999999999996</v>
      </c>
      <c r="F59" s="43">
        <v>10.3</v>
      </c>
      <c r="G59" s="43">
        <v>52.4</v>
      </c>
      <c r="H59" s="10" t="s">
        <v>112</v>
      </c>
      <c r="I59" s="10" t="s">
        <v>112</v>
      </c>
    </row>
    <row r="60" spans="1:9" x14ac:dyDescent="0.3">
      <c r="A60" s="107"/>
      <c r="B60" s="26" t="s">
        <v>15</v>
      </c>
      <c r="C60" s="38">
        <v>180</v>
      </c>
      <c r="D60" s="50">
        <v>2.97</v>
      </c>
      <c r="E60" s="47">
        <v>2.79</v>
      </c>
      <c r="F60" s="47">
        <v>12.2</v>
      </c>
      <c r="G60" s="47">
        <v>84.6</v>
      </c>
      <c r="H60" s="39">
        <v>2004</v>
      </c>
      <c r="I60" s="39">
        <v>693</v>
      </c>
    </row>
    <row r="61" spans="1:9" x14ac:dyDescent="0.3">
      <c r="A61" s="108"/>
      <c r="B61" s="8" t="s">
        <v>88</v>
      </c>
      <c r="C61" s="11">
        <v>100</v>
      </c>
      <c r="D61" s="51">
        <v>0.4</v>
      </c>
      <c r="E61" s="51">
        <v>0.35</v>
      </c>
      <c r="F61" s="51">
        <v>10.25</v>
      </c>
      <c r="G61" s="51">
        <v>47.5</v>
      </c>
      <c r="H61" s="10" t="s">
        <v>112</v>
      </c>
      <c r="I61" s="10" t="s">
        <v>112</v>
      </c>
    </row>
    <row r="62" spans="1:9" x14ac:dyDescent="0.3">
      <c r="A62" s="12" t="s">
        <v>16</v>
      </c>
      <c r="B62" s="13"/>
      <c r="C62" s="20">
        <f>SUM(C58:C61)</f>
        <v>550</v>
      </c>
      <c r="D62" s="58">
        <f>SUM(D58:D61)</f>
        <v>10.950000000000001</v>
      </c>
      <c r="E62" s="57">
        <f>SUM(E58:E61)</f>
        <v>13.450000000000001</v>
      </c>
      <c r="F62" s="57">
        <f>SUM(F58:F61)</f>
        <v>70.05</v>
      </c>
      <c r="G62" s="58">
        <f>SUM(G58:G61)</f>
        <v>447</v>
      </c>
      <c r="H62" s="15"/>
      <c r="I62" s="14"/>
    </row>
    <row r="63" spans="1:9" ht="17.25" customHeight="1" x14ac:dyDescent="0.3">
      <c r="A63" s="90" t="s">
        <v>20</v>
      </c>
      <c r="B63" s="63" t="s">
        <v>93</v>
      </c>
      <c r="C63" s="11">
        <v>100</v>
      </c>
      <c r="D63" s="43">
        <v>1.5</v>
      </c>
      <c r="E63" s="43">
        <v>5.51</v>
      </c>
      <c r="F63" s="43">
        <v>8.42</v>
      </c>
      <c r="G63" s="43">
        <v>89.18</v>
      </c>
      <c r="H63" s="11">
        <v>2003</v>
      </c>
      <c r="I63" s="11">
        <v>64</v>
      </c>
    </row>
    <row r="64" spans="1:9" x14ac:dyDescent="0.3">
      <c r="A64" s="90"/>
      <c r="B64" s="8" t="s">
        <v>105</v>
      </c>
      <c r="C64" s="11">
        <v>250</v>
      </c>
      <c r="D64" s="43">
        <v>4.37</v>
      </c>
      <c r="E64" s="43">
        <v>8.7799999999999994</v>
      </c>
      <c r="F64" s="43">
        <v>15.6</v>
      </c>
      <c r="G64" s="43">
        <v>163.28</v>
      </c>
      <c r="H64" s="11">
        <v>2004</v>
      </c>
      <c r="I64" s="11">
        <v>110</v>
      </c>
    </row>
    <row r="65" spans="1:9" x14ac:dyDescent="0.3">
      <c r="A65" s="90"/>
      <c r="B65" s="8" t="s">
        <v>66</v>
      </c>
      <c r="C65" s="11">
        <v>100</v>
      </c>
      <c r="D65" s="43">
        <v>14.6</v>
      </c>
      <c r="E65" s="43">
        <v>16.79</v>
      </c>
      <c r="F65" s="43">
        <v>3.89</v>
      </c>
      <c r="G65" s="45">
        <v>221</v>
      </c>
      <c r="H65" s="11">
        <v>2004</v>
      </c>
      <c r="I65" s="11">
        <v>437</v>
      </c>
    </row>
    <row r="66" spans="1:9" x14ac:dyDescent="0.3">
      <c r="A66" s="90"/>
      <c r="B66" s="8" t="s">
        <v>34</v>
      </c>
      <c r="C66" s="11">
        <v>180</v>
      </c>
      <c r="D66" s="43">
        <v>10.08</v>
      </c>
      <c r="E66" s="43">
        <v>6.62</v>
      </c>
      <c r="F66" s="43">
        <v>44.16</v>
      </c>
      <c r="G66" s="43">
        <v>280.8</v>
      </c>
      <c r="H66" s="11">
        <v>2004</v>
      </c>
      <c r="I66" s="11">
        <v>297</v>
      </c>
    </row>
    <row r="67" spans="1:9" x14ac:dyDescent="0.3">
      <c r="A67" s="90"/>
      <c r="B67" s="8" t="s">
        <v>116</v>
      </c>
      <c r="C67" s="11">
        <v>180</v>
      </c>
      <c r="D67" s="43">
        <v>0.27</v>
      </c>
      <c r="E67" s="43">
        <v>0.1</v>
      </c>
      <c r="F67" s="43">
        <v>18.100000000000001</v>
      </c>
      <c r="G67" s="43">
        <v>72.900000000000006</v>
      </c>
      <c r="H67" s="11">
        <v>2004</v>
      </c>
      <c r="I67" s="11">
        <v>638</v>
      </c>
    </row>
    <row r="68" spans="1:9" x14ac:dyDescent="0.3">
      <c r="A68" s="90"/>
      <c r="B68" s="8" t="s">
        <v>65</v>
      </c>
      <c r="C68" s="11">
        <v>50</v>
      </c>
      <c r="D68" s="43">
        <v>3.4</v>
      </c>
      <c r="E68" s="43">
        <v>1.2</v>
      </c>
      <c r="F68" s="45">
        <v>17</v>
      </c>
      <c r="G68" s="43">
        <v>90.6</v>
      </c>
      <c r="H68" s="10" t="s">
        <v>112</v>
      </c>
      <c r="I68" s="10" t="s">
        <v>112</v>
      </c>
    </row>
    <row r="69" spans="1:9" x14ac:dyDescent="0.3">
      <c r="A69" s="12" t="s">
        <v>21</v>
      </c>
      <c r="B69" s="13"/>
      <c r="C69" s="20">
        <f>SUM(C63:C68)</f>
        <v>860</v>
      </c>
      <c r="D69" s="57">
        <v>34.299999999999997</v>
      </c>
      <c r="E69" s="58">
        <f>SUM(E63:E68)</f>
        <v>39</v>
      </c>
      <c r="F69" s="57">
        <f>SUM(F63:F68)</f>
        <v>107.16999999999999</v>
      </c>
      <c r="G69" s="57">
        <f>SUM(G63:G68)</f>
        <v>917.76</v>
      </c>
      <c r="H69" s="19"/>
      <c r="I69" s="18"/>
    </row>
    <row r="70" spans="1:9" x14ac:dyDescent="0.3">
      <c r="A70" s="12" t="s">
        <v>41</v>
      </c>
      <c r="B70" s="13"/>
      <c r="C70" s="20">
        <f>C62+C69</f>
        <v>1410</v>
      </c>
      <c r="D70" s="57">
        <f>D62+D69</f>
        <v>45.25</v>
      </c>
      <c r="E70" s="57">
        <f>E62+E69</f>
        <v>52.45</v>
      </c>
      <c r="F70" s="57">
        <v>177.3</v>
      </c>
      <c r="G70" s="57">
        <f>G62+G69</f>
        <v>1364.76</v>
      </c>
      <c r="H70" s="19"/>
      <c r="I70" s="18"/>
    </row>
    <row r="71" spans="1:9" x14ac:dyDescent="0.3">
      <c r="A71" s="21" t="s">
        <v>42</v>
      </c>
      <c r="B71" s="1"/>
      <c r="C71" s="1"/>
      <c r="D71" s="1"/>
      <c r="E71" s="1"/>
      <c r="F71" s="1"/>
      <c r="G71" s="1"/>
      <c r="H71" s="1"/>
      <c r="I71" s="1"/>
    </row>
    <row r="72" spans="1:9" x14ac:dyDescent="0.3">
      <c r="A72" s="106" t="s">
        <v>17</v>
      </c>
      <c r="B72" s="8" t="s">
        <v>38</v>
      </c>
      <c r="C72" s="11">
        <v>200</v>
      </c>
      <c r="D72" s="43">
        <v>17.18</v>
      </c>
      <c r="E72" s="43">
        <v>27.53</v>
      </c>
      <c r="F72" s="43">
        <v>4.6100000000000003</v>
      </c>
      <c r="G72" s="43">
        <v>325.85000000000002</v>
      </c>
      <c r="H72" s="11">
        <v>2004</v>
      </c>
      <c r="I72" s="11">
        <v>340</v>
      </c>
    </row>
    <row r="73" spans="1:9" x14ac:dyDescent="0.3">
      <c r="A73" s="107"/>
      <c r="B73" s="8" t="s">
        <v>14</v>
      </c>
      <c r="C73" s="11">
        <v>20</v>
      </c>
      <c r="D73" s="51">
        <v>1.5</v>
      </c>
      <c r="E73" s="51">
        <v>0.57999999999999996</v>
      </c>
      <c r="F73" s="51">
        <v>10.3</v>
      </c>
      <c r="G73" s="51">
        <v>52.4</v>
      </c>
      <c r="H73" s="10" t="s">
        <v>112</v>
      </c>
      <c r="I73" s="10" t="s">
        <v>112</v>
      </c>
    </row>
    <row r="74" spans="1:9" x14ac:dyDescent="0.3">
      <c r="A74" s="107"/>
      <c r="B74" s="8" t="s">
        <v>19</v>
      </c>
      <c r="C74" s="11">
        <v>200</v>
      </c>
      <c r="D74" s="51">
        <v>0.1</v>
      </c>
      <c r="E74" s="53">
        <v>0</v>
      </c>
      <c r="F74" s="53">
        <v>10</v>
      </c>
      <c r="G74" s="53">
        <v>43</v>
      </c>
      <c r="H74" s="10">
        <v>2004</v>
      </c>
      <c r="I74" s="10">
        <v>685</v>
      </c>
    </row>
    <row r="75" spans="1:9" x14ac:dyDescent="0.3">
      <c r="A75" s="108"/>
      <c r="B75" s="8" t="s">
        <v>111</v>
      </c>
      <c r="C75" s="11">
        <v>130</v>
      </c>
      <c r="D75" s="43">
        <v>0.6</v>
      </c>
      <c r="E75" s="43">
        <v>0.45</v>
      </c>
      <c r="F75" s="43">
        <v>15.25</v>
      </c>
      <c r="G75" s="43">
        <v>70.5</v>
      </c>
      <c r="H75" s="10" t="s">
        <v>112</v>
      </c>
      <c r="I75" s="10" t="s">
        <v>112</v>
      </c>
    </row>
    <row r="76" spans="1:9" x14ac:dyDescent="0.3">
      <c r="A76" s="12" t="s">
        <v>16</v>
      </c>
      <c r="B76" s="13"/>
      <c r="C76" s="20">
        <f>SUM(C72:C75)</f>
        <v>550</v>
      </c>
      <c r="D76" s="57">
        <f>SUM(D72:D75)</f>
        <v>19.380000000000003</v>
      </c>
      <c r="E76" s="57">
        <f>SUM(E72:E75)</f>
        <v>28.56</v>
      </c>
      <c r="F76" s="57">
        <f>SUM(F72:F75)</f>
        <v>40.159999999999997</v>
      </c>
      <c r="G76" s="57">
        <f>SUM(G72:G75)</f>
        <v>491.75</v>
      </c>
      <c r="H76" s="24"/>
      <c r="I76" s="24"/>
    </row>
    <row r="77" spans="1:9" ht="27.75" customHeight="1" x14ac:dyDescent="0.3">
      <c r="A77" s="96" t="s">
        <v>20</v>
      </c>
      <c r="B77" s="59" t="s">
        <v>71</v>
      </c>
      <c r="C77" s="4">
        <v>100</v>
      </c>
      <c r="D77" s="46">
        <v>1.3</v>
      </c>
      <c r="E77" s="46">
        <v>0.17</v>
      </c>
      <c r="F77" s="46">
        <v>10.46</v>
      </c>
      <c r="G77" s="46">
        <v>44.8</v>
      </c>
      <c r="H77" s="4" t="s">
        <v>86</v>
      </c>
      <c r="I77" s="4" t="s">
        <v>85</v>
      </c>
    </row>
    <row r="78" spans="1:9" x14ac:dyDescent="0.3">
      <c r="A78" s="97"/>
      <c r="B78" s="8" t="s">
        <v>106</v>
      </c>
      <c r="C78" s="11">
        <v>250</v>
      </c>
      <c r="D78" s="43">
        <v>5.27</v>
      </c>
      <c r="E78" s="43">
        <v>4.62</v>
      </c>
      <c r="F78" s="43">
        <v>28.5</v>
      </c>
      <c r="G78" s="43">
        <v>181.5</v>
      </c>
      <c r="H78" s="11">
        <v>2004</v>
      </c>
      <c r="I78" s="11">
        <v>139</v>
      </c>
    </row>
    <row r="79" spans="1:9" x14ac:dyDescent="0.3">
      <c r="A79" s="97"/>
      <c r="B79" s="8" t="s">
        <v>107</v>
      </c>
      <c r="C79" s="11">
        <v>100</v>
      </c>
      <c r="D79" s="43">
        <v>13.6</v>
      </c>
      <c r="E79" s="43">
        <v>13.3</v>
      </c>
      <c r="F79" s="43">
        <v>10.8</v>
      </c>
      <c r="G79" s="43">
        <v>217.9</v>
      </c>
      <c r="H79" s="11">
        <v>2011</v>
      </c>
      <c r="I79" s="11">
        <v>360</v>
      </c>
    </row>
    <row r="80" spans="1:9" x14ac:dyDescent="0.3">
      <c r="A80" s="97"/>
      <c r="B80" s="8" t="s">
        <v>50</v>
      </c>
      <c r="C80" s="11">
        <v>30</v>
      </c>
      <c r="D80" s="43">
        <v>0.3</v>
      </c>
      <c r="E80" s="43">
        <v>1.64</v>
      </c>
      <c r="F80" s="43">
        <v>2.17</v>
      </c>
      <c r="G80" s="43">
        <v>20.7</v>
      </c>
      <c r="H80" s="11">
        <v>2004</v>
      </c>
      <c r="I80" s="11">
        <v>593</v>
      </c>
    </row>
    <row r="81" spans="1:9" x14ac:dyDescent="0.3">
      <c r="A81" s="97"/>
      <c r="B81" s="8" t="s">
        <v>18</v>
      </c>
      <c r="C81" s="11">
        <v>180</v>
      </c>
      <c r="D81" s="43">
        <v>6.43</v>
      </c>
      <c r="E81" s="43">
        <v>5.5</v>
      </c>
      <c r="F81" s="43">
        <v>38.4</v>
      </c>
      <c r="G81" s="43">
        <v>232.8</v>
      </c>
      <c r="H81" s="10">
        <v>2004</v>
      </c>
      <c r="I81" s="10">
        <v>332</v>
      </c>
    </row>
    <row r="82" spans="1:9" x14ac:dyDescent="0.3">
      <c r="A82" s="97"/>
      <c r="B82" s="8" t="s">
        <v>117</v>
      </c>
      <c r="C82" s="11">
        <v>180</v>
      </c>
      <c r="D82" s="43">
        <v>0.27</v>
      </c>
      <c r="E82" s="43">
        <v>0.1</v>
      </c>
      <c r="F82" s="43">
        <v>18.100000000000001</v>
      </c>
      <c r="G82" s="43">
        <v>72.900000000000006</v>
      </c>
      <c r="H82" s="11">
        <v>2004</v>
      </c>
      <c r="I82" s="11">
        <v>631</v>
      </c>
    </row>
    <row r="83" spans="1:9" x14ac:dyDescent="0.3">
      <c r="A83" s="97"/>
      <c r="B83" s="8" t="s">
        <v>65</v>
      </c>
      <c r="C83" s="11">
        <v>50</v>
      </c>
      <c r="D83" s="43">
        <v>3.4</v>
      </c>
      <c r="E83" s="43">
        <v>1.2</v>
      </c>
      <c r="F83" s="45">
        <v>17</v>
      </c>
      <c r="G83" s="43">
        <v>90.6</v>
      </c>
      <c r="H83" s="10" t="s">
        <v>112</v>
      </c>
      <c r="I83" s="10" t="s">
        <v>112</v>
      </c>
    </row>
    <row r="84" spans="1:9" x14ac:dyDescent="0.3">
      <c r="A84" s="12" t="s">
        <v>21</v>
      </c>
      <c r="B84" s="13"/>
      <c r="C84" s="20">
        <f>SUM(C77:C83)</f>
        <v>890</v>
      </c>
      <c r="D84" s="57">
        <f>SUM(D77:D83)</f>
        <v>30.569999999999997</v>
      </c>
      <c r="E84" s="57">
        <v>25.3</v>
      </c>
      <c r="F84" s="57">
        <f>SUM(F77:F83)</f>
        <v>125.43</v>
      </c>
      <c r="G84" s="57">
        <f>SUM(G77:G83)</f>
        <v>861.2</v>
      </c>
      <c r="H84" s="19"/>
      <c r="I84" s="18"/>
    </row>
    <row r="85" spans="1:9" x14ac:dyDescent="0.3">
      <c r="A85" s="12" t="s">
        <v>46</v>
      </c>
      <c r="B85" s="13"/>
      <c r="C85" s="20">
        <f>C76+C84</f>
        <v>1440</v>
      </c>
      <c r="D85" s="58">
        <f>D76+D84</f>
        <v>49.95</v>
      </c>
      <c r="E85" s="57">
        <f>E76+E84</f>
        <v>53.86</v>
      </c>
      <c r="F85" s="57">
        <v>164.7</v>
      </c>
      <c r="G85" s="57">
        <f>G76+G84</f>
        <v>1352.95</v>
      </c>
      <c r="H85" s="19"/>
      <c r="I85" s="18"/>
    </row>
    <row r="86" spans="1:9" x14ac:dyDescent="0.3">
      <c r="A86" s="21" t="s">
        <v>47</v>
      </c>
      <c r="B86" s="26"/>
      <c r="C86" s="68"/>
      <c r="D86" s="69"/>
      <c r="E86" s="69"/>
      <c r="F86" s="69"/>
      <c r="G86" s="69"/>
      <c r="H86" s="28"/>
      <c r="I86" s="29"/>
    </row>
    <row r="87" spans="1:9" x14ac:dyDescent="0.3">
      <c r="A87" s="106" t="s">
        <v>17</v>
      </c>
      <c r="B87" s="26" t="s">
        <v>134</v>
      </c>
      <c r="C87" s="38">
        <v>250</v>
      </c>
      <c r="D87" s="70">
        <v>7.8</v>
      </c>
      <c r="E87" s="70">
        <v>9.3000000000000007</v>
      </c>
      <c r="F87" s="38">
        <v>46.2</v>
      </c>
      <c r="G87" s="71">
        <v>300</v>
      </c>
      <c r="H87" s="39">
        <v>2004</v>
      </c>
      <c r="I87" s="50">
        <v>311</v>
      </c>
    </row>
    <row r="88" spans="1:9" x14ac:dyDescent="0.3">
      <c r="A88" s="107"/>
      <c r="B88" s="8" t="s">
        <v>137</v>
      </c>
      <c r="C88" s="10">
        <v>40</v>
      </c>
      <c r="D88" s="43">
        <v>1.9</v>
      </c>
      <c r="E88" s="43">
        <v>2.8</v>
      </c>
      <c r="F88" s="43">
        <v>21.1</v>
      </c>
      <c r="G88" s="45">
        <v>91</v>
      </c>
      <c r="H88" s="10">
        <v>2008</v>
      </c>
      <c r="I88" s="10">
        <v>2</v>
      </c>
    </row>
    <row r="89" spans="1:9" x14ac:dyDescent="0.3">
      <c r="A89" s="107"/>
      <c r="B89" s="26" t="s">
        <v>135</v>
      </c>
      <c r="C89" s="38">
        <v>180</v>
      </c>
      <c r="D89" s="70">
        <v>3.2</v>
      </c>
      <c r="E89" s="70">
        <v>3.4</v>
      </c>
      <c r="F89" s="38">
        <v>18.399999999999999</v>
      </c>
      <c r="G89" s="70">
        <v>120.7</v>
      </c>
      <c r="H89" s="39">
        <v>2004</v>
      </c>
      <c r="I89" s="50">
        <v>692</v>
      </c>
    </row>
    <row r="90" spans="1:9" x14ac:dyDescent="0.3">
      <c r="A90" s="108"/>
      <c r="B90" s="8" t="s">
        <v>111</v>
      </c>
      <c r="C90" s="11">
        <v>130</v>
      </c>
      <c r="D90" s="43">
        <v>0.6</v>
      </c>
      <c r="E90" s="43">
        <v>0.45</v>
      </c>
      <c r="F90" s="43">
        <v>15.25</v>
      </c>
      <c r="G90" s="43">
        <v>70.5</v>
      </c>
      <c r="H90" s="10" t="s">
        <v>112</v>
      </c>
      <c r="I90" s="10" t="s">
        <v>112</v>
      </c>
    </row>
    <row r="91" spans="1:9" x14ac:dyDescent="0.3">
      <c r="A91" s="12" t="s">
        <v>16</v>
      </c>
      <c r="B91" s="13"/>
      <c r="C91" s="20">
        <f>SUM(C87:C90)</f>
        <v>600</v>
      </c>
      <c r="D91" s="20">
        <f>SUM(D87:D90)</f>
        <v>13.499999999999998</v>
      </c>
      <c r="E91" s="58">
        <f>SUM(E87:E90)</f>
        <v>15.950000000000001</v>
      </c>
      <c r="F91" s="58">
        <f>SUM(F87:F90)</f>
        <v>100.95000000000002</v>
      </c>
      <c r="G91" s="20">
        <f>SUM(G87:G90)</f>
        <v>582.20000000000005</v>
      </c>
      <c r="H91" s="72"/>
      <c r="I91" s="73"/>
    </row>
    <row r="92" spans="1:9" ht="26.4" x14ac:dyDescent="0.3">
      <c r="A92" s="109" t="s">
        <v>20</v>
      </c>
      <c r="B92" s="59" t="s">
        <v>64</v>
      </c>
      <c r="C92" s="4">
        <v>100</v>
      </c>
      <c r="D92" s="46">
        <v>1.6</v>
      </c>
      <c r="E92" s="48">
        <v>5</v>
      </c>
      <c r="F92" s="46">
        <v>7.62</v>
      </c>
      <c r="G92" s="46">
        <v>83.17</v>
      </c>
      <c r="H92" s="4">
        <v>2004</v>
      </c>
      <c r="I92" s="4">
        <v>45</v>
      </c>
    </row>
    <row r="93" spans="1:9" x14ac:dyDescent="0.3">
      <c r="A93" s="110"/>
      <c r="B93" s="26" t="s">
        <v>136</v>
      </c>
      <c r="C93" s="38">
        <v>250</v>
      </c>
      <c r="D93" s="70">
        <v>2.6</v>
      </c>
      <c r="E93" s="70">
        <v>2.5</v>
      </c>
      <c r="F93" s="38">
        <v>19.3</v>
      </c>
      <c r="G93" s="70">
        <v>112.5</v>
      </c>
      <c r="H93" s="39">
        <v>2004</v>
      </c>
      <c r="I93" s="50">
        <v>138</v>
      </c>
    </row>
    <row r="94" spans="1:9" x14ac:dyDescent="0.3">
      <c r="A94" s="110"/>
      <c r="B94" s="25" t="s">
        <v>148</v>
      </c>
      <c r="C94" s="11">
        <v>220</v>
      </c>
      <c r="D94" s="43">
        <v>13.68</v>
      </c>
      <c r="E94" s="43">
        <v>15.6</v>
      </c>
      <c r="F94" s="43">
        <v>18.399999999999999</v>
      </c>
      <c r="G94" s="43">
        <v>276.60000000000002</v>
      </c>
      <c r="H94" s="11">
        <v>2004</v>
      </c>
      <c r="I94" s="11">
        <v>436</v>
      </c>
    </row>
    <row r="95" spans="1:9" x14ac:dyDescent="0.3">
      <c r="A95" s="110"/>
      <c r="B95" s="8" t="s">
        <v>28</v>
      </c>
      <c r="C95" s="11">
        <v>205</v>
      </c>
      <c r="D95" s="43">
        <v>0.1</v>
      </c>
      <c r="E95" s="45">
        <v>0</v>
      </c>
      <c r="F95" s="45">
        <v>10</v>
      </c>
      <c r="G95" s="45">
        <v>43</v>
      </c>
      <c r="H95" s="10">
        <v>2004</v>
      </c>
      <c r="I95" s="10">
        <v>686</v>
      </c>
    </row>
    <row r="96" spans="1:9" x14ac:dyDescent="0.3">
      <c r="A96" s="111"/>
      <c r="B96" s="8" t="s">
        <v>65</v>
      </c>
      <c r="C96" s="11">
        <v>50</v>
      </c>
      <c r="D96" s="43">
        <v>3.4</v>
      </c>
      <c r="E96" s="43">
        <v>1.2</v>
      </c>
      <c r="F96" s="45">
        <v>17</v>
      </c>
      <c r="G96" s="43">
        <v>90.6</v>
      </c>
      <c r="H96" s="10" t="s">
        <v>112</v>
      </c>
      <c r="I96" s="10" t="s">
        <v>112</v>
      </c>
    </row>
    <row r="97" spans="1:9" x14ac:dyDescent="0.3">
      <c r="A97" s="12" t="s">
        <v>21</v>
      </c>
      <c r="B97" s="13"/>
      <c r="C97" s="20">
        <f>SUM(C92:C96)</f>
        <v>825</v>
      </c>
      <c r="D97" s="57">
        <f>SUM(D92:D96)</f>
        <v>21.38</v>
      </c>
      <c r="E97" s="20">
        <f>SUM(E92:E96)</f>
        <v>24.3</v>
      </c>
      <c r="F97" s="57">
        <f>SUM(F92:F96)</f>
        <v>72.319999999999993</v>
      </c>
      <c r="G97" s="57">
        <f>SUM(G92:G96)</f>
        <v>605.87</v>
      </c>
      <c r="H97" s="15"/>
      <c r="I97" s="15"/>
    </row>
    <row r="98" spans="1:9" x14ac:dyDescent="0.3">
      <c r="A98" s="12" t="s">
        <v>48</v>
      </c>
      <c r="B98" s="13"/>
      <c r="C98" s="20">
        <f>C91+C97</f>
        <v>1425</v>
      </c>
      <c r="D98" s="57">
        <f>D91+D97</f>
        <v>34.879999999999995</v>
      </c>
      <c r="E98" s="57">
        <f>E91+E97</f>
        <v>40.25</v>
      </c>
      <c r="F98" s="57">
        <f>F91+F97</f>
        <v>173.27</v>
      </c>
      <c r="G98" s="57">
        <f>G91+G97</f>
        <v>1188.0700000000002</v>
      </c>
      <c r="H98" s="15"/>
      <c r="I98" s="15"/>
    </row>
    <row r="99" spans="1:9" x14ac:dyDescent="0.3">
      <c r="A99" s="21" t="s">
        <v>49</v>
      </c>
      <c r="B99" s="1"/>
      <c r="C99" s="1"/>
      <c r="D99" s="1"/>
      <c r="E99" s="1"/>
      <c r="F99" s="1"/>
      <c r="G99" s="1"/>
      <c r="H99" s="1"/>
      <c r="I99" s="1"/>
    </row>
    <row r="100" spans="1:9" x14ac:dyDescent="0.3">
      <c r="A100" s="106" t="s">
        <v>17</v>
      </c>
      <c r="B100" s="25" t="s">
        <v>69</v>
      </c>
      <c r="C100" s="11">
        <v>250</v>
      </c>
      <c r="D100" s="51">
        <v>10.72</v>
      </c>
      <c r="E100" s="51">
        <v>14.29</v>
      </c>
      <c r="F100" s="51">
        <v>39.409999999999997</v>
      </c>
      <c r="G100" s="51">
        <v>338.51</v>
      </c>
      <c r="H100" s="11">
        <v>2004</v>
      </c>
      <c r="I100" s="11">
        <v>302</v>
      </c>
    </row>
    <row r="101" spans="1:9" x14ac:dyDescent="0.3">
      <c r="A101" s="107"/>
      <c r="B101" s="8" t="s">
        <v>14</v>
      </c>
      <c r="C101" s="11">
        <v>20</v>
      </c>
      <c r="D101" s="51">
        <v>1.5</v>
      </c>
      <c r="E101" s="51">
        <v>0.57999999999999996</v>
      </c>
      <c r="F101" s="51">
        <v>10.3</v>
      </c>
      <c r="G101" s="51">
        <v>52.4</v>
      </c>
      <c r="H101" s="10" t="s">
        <v>112</v>
      </c>
      <c r="I101" s="10" t="s">
        <v>112</v>
      </c>
    </row>
    <row r="102" spans="1:9" x14ac:dyDescent="0.3">
      <c r="A102" s="107"/>
      <c r="B102" s="8" t="s">
        <v>12</v>
      </c>
      <c r="C102" s="11">
        <v>40</v>
      </c>
      <c r="D102" s="43">
        <v>5.0999999999999996</v>
      </c>
      <c r="E102" s="43">
        <v>4.5999999999999996</v>
      </c>
      <c r="F102" s="43">
        <v>0.3</v>
      </c>
      <c r="G102" s="45">
        <v>63</v>
      </c>
      <c r="H102" s="10">
        <v>2004</v>
      </c>
      <c r="I102" s="10">
        <v>337</v>
      </c>
    </row>
    <row r="103" spans="1:9" x14ac:dyDescent="0.3">
      <c r="A103" s="107"/>
      <c r="B103" s="8" t="s">
        <v>28</v>
      </c>
      <c r="C103" s="11">
        <v>205</v>
      </c>
      <c r="D103" s="43">
        <v>0.1</v>
      </c>
      <c r="E103" s="45">
        <v>0</v>
      </c>
      <c r="F103" s="45">
        <v>10</v>
      </c>
      <c r="G103" s="45">
        <v>43</v>
      </c>
      <c r="H103" s="10">
        <v>2004</v>
      </c>
      <c r="I103" s="10">
        <v>686</v>
      </c>
    </row>
    <row r="104" spans="1:9" x14ac:dyDescent="0.3">
      <c r="A104" s="107"/>
      <c r="B104" s="8" t="s">
        <v>32</v>
      </c>
      <c r="C104" s="10">
        <v>50</v>
      </c>
      <c r="D104" s="43">
        <v>1.3</v>
      </c>
      <c r="E104" s="43">
        <v>3.5</v>
      </c>
      <c r="F104" s="45">
        <v>35</v>
      </c>
      <c r="G104" s="43">
        <v>181.38</v>
      </c>
      <c r="H104" s="10" t="s">
        <v>112</v>
      </c>
      <c r="I104" s="10" t="s">
        <v>112</v>
      </c>
    </row>
    <row r="105" spans="1:9" x14ac:dyDescent="0.3">
      <c r="A105" s="12" t="s">
        <v>16</v>
      </c>
      <c r="B105" s="13"/>
      <c r="C105" s="20">
        <f>SUM(C100:C104)</f>
        <v>565</v>
      </c>
      <c r="D105" s="57">
        <f>SUM(D100:D104)</f>
        <v>18.720000000000002</v>
      </c>
      <c r="E105" s="58">
        <f>SUM(E100:E104)</f>
        <v>22.97</v>
      </c>
      <c r="F105" s="58">
        <f>SUM(F100:F104)</f>
        <v>95.009999999999991</v>
      </c>
      <c r="G105" s="57">
        <f>SUM(G100:G104)</f>
        <v>678.29</v>
      </c>
      <c r="H105" s="24"/>
      <c r="I105" s="24"/>
    </row>
    <row r="106" spans="1:9" x14ac:dyDescent="0.3">
      <c r="A106" s="96" t="s">
        <v>20</v>
      </c>
      <c r="B106" s="59" t="s">
        <v>128</v>
      </c>
      <c r="C106" s="4">
        <v>100</v>
      </c>
      <c r="D106" s="46">
        <v>0.83</v>
      </c>
      <c r="E106" s="48">
        <v>0</v>
      </c>
      <c r="F106" s="46">
        <v>1.66</v>
      </c>
      <c r="G106" s="46">
        <v>13.11</v>
      </c>
      <c r="H106" s="4">
        <v>2003</v>
      </c>
      <c r="I106" s="4">
        <v>7</v>
      </c>
    </row>
    <row r="107" spans="1:9" x14ac:dyDescent="0.3">
      <c r="A107" s="97"/>
      <c r="B107" s="8" t="s">
        <v>124</v>
      </c>
      <c r="C107" s="11">
        <v>250</v>
      </c>
      <c r="D107" s="45">
        <v>5</v>
      </c>
      <c r="E107" s="43">
        <v>5.37</v>
      </c>
      <c r="F107" s="43">
        <v>10.63</v>
      </c>
      <c r="G107" s="43">
        <v>115.88</v>
      </c>
      <c r="H107" s="10">
        <v>2004</v>
      </c>
      <c r="I107" s="10">
        <v>135</v>
      </c>
    </row>
    <row r="108" spans="1:9" x14ac:dyDescent="0.3">
      <c r="A108" s="97"/>
      <c r="B108" s="8" t="s">
        <v>39</v>
      </c>
      <c r="C108" s="11">
        <v>100</v>
      </c>
      <c r="D108" s="43">
        <v>12.5</v>
      </c>
      <c r="E108" s="43">
        <v>19.2</v>
      </c>
      <c r="F108" s="43">
        <v>16.7</v>
      </c>
      <c r="G108" s="45">
        <v>310</v>
      </c>
      <c r="H108" s="11">
        <v>2011</v>
      </c>
      <c r="I108" s="11">
        <v>294</v>
      </c>
    </row>
    <row r="109" spans="1:9" x14ac:dyDescent="0.3">
      <c r="A109" s="97"/>
      <c r="B109" s="8" t="s">
        <v>43</v>
      </c>
      <c r="C109" s="11">
        <v>30</v>
      </c>
      <c r="D109" s="43">
        <v>0.42</v>
      </c>
      <c r="E109" s="43">
        <v>1.5</v>
      </c>
      <c r="F109" s="43">
        <v>1.76</v>
      </c>
      <c r="G109" s="43">
        <v>22.2</v>
      </c>
      <c r="H109" s="11">
        <v>2004</v>
      </c>
      <c r="I109" s="11">
        <v>600</v>
      </c>
    </row>
    <row r="110" spans="1:9" x14ac:dyDescent="0.3">
      <c r="A110" s="97"/>
      <c r="B110" s="8" t="s">
        <v>44</v>
      </c>
      <c r="C110" s="11">
        <v>180</v>
      </c>
      <c r="D110" s="47">
        <v>3.71</v>
      </c>
      <c r="E110" s="47">
        <v>6.48</v>
      </c>
      <c r="F110" s="47">
        <v>24.36</v>
      </c>
      <c r="G110" s="47">
        <v>175.33</v>
      </c>
      <c r="H110" s="11">
        <v>2004</v>
      </c>
      <c r="I110" s="11">
        <v>520</v>
      </c>
    </row>
    <row r="111" spans="1:9" x14ac:dyDescent="0.3">
      <c r="A111" s="97"/>
      <c r="B111" s="8" t="s">
        <v>40</v>
      </c>
      <c r="C111" s="11">
        <v>180</v>
      </c>
      <c r="D111" s="43">
        <v>0.18</v>
      </c>
      <c r="E111" s="43">
        <v>0.09</v>
      </c>
      <c r="F111" s="43">
        <v>15.5</v>
      </c>
      <c r="G111" s="43">
        <v>61.2</v>
      </c>
      <c r="H111" s="11">
        <v>2004</v>
      </c>
      <c r="I111" s="11">
        <v>631</v>
      </c>
    </row>
    <row r="112" spans="1:9" x14ac:dyDescent="0.3">
      <c r="A112" s="97"/>
      <c r="B112" s="8" t="s">
        <v>65</v>
      </c>
      <c r="C112" s="11">
        <v>50</v>
      </c>
      <c r="D112" s="43">
        <v>3.4</v>
      </c>
      <c r="E112" s="43">
        <v>1.2</v>
      </c>
      <c r="F112" s="45">
        <v>17</v>
      </c>
      <c r="G112" s="43">
        <v>90.6</v>
      </c>
      <c r="H112" s="10" t="s">
        <v>112</v>
      </c>
      <c r="I112" s="10" t="s">
        <v>112</v>
      </c>
    </row>
    <row r="113" spans="1:9" x14ac:dyDescent="0.3">
      <c r="A113" s="12" t="s">
        <v>21</v>
      </c>
      <c r="B113" s="13"/>
      <c r="C113" s="20">
        <f>SUM(C106:C112)</f>
        <v>890</v>
      </c>
      <c r="D113" s="58">
        <f>SUM(D106:D112)</f>
        <v>26.04</v>
      </c>
      <c r="E113" s="57">
        <v>33.799999999999997</v>
      </c>
      <c r="F113" s="57">
        <v>87.7</v>
      </c>
      <c r="G113" s="57">
        <f>SUM(G106:G112)</f>
        <v>788.32</v>
      </c>
      <c r="H113" s="19"/>
      <c r="I113" s="18"/>
    </row>
    <row r="114" spans="1:9" x14ac:dyDescent="0.3">
      <c r="A114" s="12" t="s">
        <v>51</v>
      </c>
      <c r="B114" s="13"/>
      <c r="C114" s="20">
        <f>C105+C113</f>
        <v>1455</v>
      </c>
      <c r="D114" s="57">
        <v>44.7</v>
      </c>
      <c r="E114" s="57">
        <f>E105+E113</f>
        <v>56.769999999999996</v>
      </c>
      <c r="F114" s="57">
        <f>F105+F113</f>
        <v>182.70999999999998</v>
      </c>
      <c r="G114" s="57">
        <f>G105+G113</f>
        <v>1466.6100000000001</v>
      </c>
      <c r="H114" s="19"/>
      <c r="I114" s="18"/>
    </row>
    <row r="115" spans="1:9" x14ac:dyDescent="0.3">
      <c r="A115" s="21" t="s">
        <v>52</v>
      </c>
      <c r="B115" s="26"/>
      <c r="C115" s="26"/>
      <c r="D115" s="27"/>
      <c r="E115" s="27"/>
      <c r="F115" s="27"/>
      <c r="G115" s="27"/>
      <c r="H115" s="28"/>
      <c r="I115" s="29"/>
    </row>
    <row r="116" spans="1:9" x14ac:dyDescent="0.3">
      <c r="A116" s="106" t="s">
        <v>17</v>
      </c>
      <c r="B116" s="8" t="s">
        <v>59</v>
      </c>
      <c r="C116" s="11">
        <v>200</v>
      </c>
      <c r="D116" s="43">
        <v>34.049999999999997</v>
      </c>
      <c r="E116" s="43">
        <v>21.68</v>
      </c>
      <c r="F116" s="43">
        <v>33.25</v>
      </c>
      <c r="G116" s="43">
        <v>452.57</v>
      </c>
      <c r="H116" s="11">
        <v>2021</v>
      </c>
      <c r="I116" s="11" t="s">
        <v>61</v>
      </c>
    </row>
    <row r="117" spans="1:9" x14ac:dyDescent="0.3">
      <c r="A117" s="107"/>
      <c r="B117" s="8" t="s">
        <v>60</v>
      </c>
      <c r="C117" s="11">
        <v>20</v>
      </c>
      <c r="D117" s="43">
        <v>1.5</v>
      </c>
      <c r="E117" s="43">
        <v>1.7</v>
      </c>
      <c r="F117" s="43">
        <v>11.3</v>
      </c>
      <c r="G117" s="43">
        <v>65.599999999999994</v>
      </c>
      <c r="H117" s="10" t="s">
        <v>112</v>
      </c>
      <c r="I117" s="10" t="s">
        <v>112</v>
      </c>
    </row>
    <row r="118" spans="1:9" x14ac:dyDescent="0.3">
      <c r="A118" s="107"/>
      <c r="B118" s="8" t="s">
        <v>19</v>
      </c>
      <c r="C118" s="11">
        <v>200</v>
      </c>
      <c r="D118" s="51">
        <v>0.1</v>
      </c>
      <c r="E118" s="53">
        <v>0</v>
      </c>
      <c r="F118" s="53">
        <v>10</v>
      </c>
      <c r="G118" s="53">
        <v>43</v>
      </c>
      <c r="H118" s="10">
        <v>2004</v>
      </c>
      <c r="I118" s="10">
        <v>685</v>
      </c>
    </row>
    <row r="119" spans="1:9" x14ac:dyDescent="0.3">
      <c r="A119" s="108"/>
      <c r="B119" s="8" t="s">
        <v>111</v>
      </c>
      <c r="C119" s="11">
        <v>130</v>
      </c>
      <c r="D119" s="43">
        <v>0.6</v>
      </c>
      <c r="E119" s="43">
        <v>0.45</v>
      </c>
      <c r="F119" s="43">
        <v>15.25</v>
      </c>
      <c r="G119" s="43">
        <v>70.5</v>
      </c>
      <c r="H119" s="10" t="s">
        <v>112</v>
      </c>
      <c r="I119" s="10" t="s">
        <v>112</v>
      </c>
    </row>
    <row r="120" spans="1:9" x14ac:dyDescent="0.3">
      <c r="A120" s="12" t="s">
        <v>16</v>
      </c>
      <c r="B120" s="13"/>
      <c r="C120" s="20">
        <f>SUM(C116:C119)</f>
        <v>550</v>
      </c>
      <c r="D120" s="57">
        <f>SUM(D116:D119)</f>
        <v>36.25</v>
      </c>
      <c r="E120" s="57">
        <v>24.5</v>
      </c>
      <c r="F120" s="20">
        <v>80.2</v>
      </c>
      <c r="G120" s="57">
        <f>SUM(G116:G119)</f>
        <v>631.66999999999996</v>
      </c>
      <c r="H120" s="24"/>
      <c r="I120" s="24"/>
    </row>
    <row r="121" spans="1:9" ht="26.4" x14ac:dyDescent="0.3">
      <c r="A121" s="96" t="s">
        <v>20</v>
      </c>
      <c r="B121" s="59" t="s">
        <v>72</v>
      </c>
      <c r="C121" s="4">
        <v>100</v>
      </c>
      <c r="D121" s="46">
        <v>1.6</v>
      </c>
      <c r="E121" s="46">
        <v>4.6100000000000003</v>
      </c>
      <c r="F121" s="46">
        <v>11.12</v>
      </c>
      <c r="G121" s="46">
        <v>90.18</v>
      </c>
      <c r="H121" s="36">
        <v>2004</v>
      </c>
      <c r="I121" s="36" t="s">
        <v>84</v>
      </c>
    </row>
    <row r="122" spans="1:9" x14ac:dyDescent="0.3">
      <c r="A122" s="97"/>
      <c r="B122" s="25" t="s">
        <v>113</v>
      </c>
      <c r="C122" s="11">
        <v>250</v>
      </c>
      <c r="D122" s="45">
        <v>3</v>
      </c>
      <c r="E122" s="43">
        <v>5.25</v>
      </c>
      <c r="F122" s="43">
        <v>16.38</v>
      </c>
      <c r="G122" s="43">
        <v>126.5</v>
      </c>
      <c r="H122" s="11">
        <v>2004</v>
      </c>
      <c r="I122" s="11">
        <v>140</v>
      </c>
    </row>
    <row r="123" spans="1:9" x14ac:dyDescent="0.3">
      <c r="A123" s="97"/>
      <c r="B123" s="8" t="s">
        <v>108</v>
      </c>
      <c r="C123" s="11">
        <v>100</v>
      </c>
      <c r="D123" s="43">
        <v>12.5</v>
      </c>
      <c r="E123" s="43">
        <v>11.2</v>
      </c>
      <c r="F123" s="43">
        <v>10.5</v>
      </c>
      <c r="G123" s="43">
        <v>188.8</v>
      </c>
      <c r="H123" s="11">
        <v>2004</v>
      </c>
      <c r="I123" s="11">
        <v>498</v>
      </c>
    </row>
    <row r="124" spans="1:9" x14ac:dyDescent="0.3">
      <c r="A124" s="97"/>
      <c r="B124" s="8" t="s">
        <v>50</v>
      </c>
      <c r="C124" s="11">
        <v>30</v>
      </c>
      <c r="D124" s="43">
        <v>0.3</v>
      </c>
      <c r="E124" s="43">
        <v>1.64</v>
      </c>
      <c r="F124" s="43">
        <v>2.17</v>
      </c>
      <c r="G124" s="43">
        <v>20.7</v>
      </c>
      <c r="H124" s="11">
        <v>2004</v>
      </c>
      <c r="I124" s="11">
        <v>593</v>
      </c>
    </row>
    <row r="125" spans="1:9" x14ac:dyDescent="0.3">
      <c r="A125" s="97"/>
      <c r="B125" s="26" t="s">
        <v>53</v>
      </c>
      <c r="C125" s="11">
        <v>180</v>
      </c>
      <c r="D125" s="43">
        <v>5.51</v>
      </c>
      <c r="E125" s="43">
        <v>8.09</v>
      </c>
      <c r="F125" s="43">
        <v>37.799999999999997</v>
      </c>
      <c r="G125" s="43">
        <v>250.8</v>
      </c>
      <c r="H125" s="10">
        <v>2004</v>
      </c>
      <c r="I125" s="10">
        <v>297</v>
      </c>
    </row>
    <row r="126" spans="1:9" x14ac:dyDescent="0.3">
      <c r="A126" s="97"/>
      <c r="B126" s="8" t="s">
        <v>35</v>
      </c>
      <c r="C126" s="11">
        <v>180</v>
      </c>
      <c r="D126" s="43">
        <v>0.5</v>
      </c>
      <c r="E126" s="43">
        <v>0.1</v>
      </c>
      <c r="F126" s="43">
        <v>28.1</v>
      </c>
      <c r="G126" s="45">
        <v>109</v>
      </c>
      <c r="H126" s="11">
        <v>2004</v>
      </c>
      <c r="I126" s="11">
        <v>639</v>
      </c>
    </row>
    <row r="127" spans="1:9" x14ac:dyDescent="0.3">
      <c r="A127" s="97"/>
      <c r="B127" s="8" t="s">
        <v>65</v>
      </c>
      <c r="C127" s="11">
        <v>50</v>
      </c>
      <c r="D127" s="43">
        <v>3.4</v>
      </c>
      <c r="E127" s="43">
        <v>1.2</v>
      </c>
      <c r="F127" s="45">
        <v>17</v>
      </c>
      <c r="G127" s="43">
        <v>90.6</v>
      </c>
      <c r="H127" s="10" t="s">
        <v>112</v>
      </c>
      <c r="I127" s="10" t="s">
        <v>112</v>
      </c>
    </row>
    <row r="128" spans="1:9" x14ac:dyDescent="0.3">
      <c r="A128" s="12" t="s">
        <v>21</v>
      </c>
      <c r="B128" s="13"/>
      <c r="C128" s="20">
        <f>SUM(C121:C127)</f>
        <v>890</v>
      </c>
      <c r="D128" s="57">
        <f>SUM(D121:D127)</f>
        <v>26.810000000000002</v>
      </c>
      <c r="E128" s="57">
        <f>SUM(E121:E127)</f>
        <v>32.090000000000003</v>
      </c>
      <c r="F128" s="57">
        <f>SUM(F121:F127)</f>
        <v>123.07</v>
      </c>
      <c r="G128" s="57">
        <f>SUM(G121:G127)</f>
        <v>876.58</v>
      </c>
      <c r="H128" s="19"/>
      <c r="I128" s="18"/>
    </row>
    <row r="129" spans="1:9" x14ac:dyDescent="0.3">
      <c r="A129" s="12" t="s">
        <v>56</v>
      </c>
      <c r="B129" s="13"/>
      <c r="C129" s="20">
        <f>C120+C128</f>
        <v>1440</v>
      </c>
      <c r="D129" s="57">
        <f>D120+D128</f>
        <v>63.06</v>
      </c>
      <c r="E129" s="57">
        <f>E120+E128</f>
        <v>56.59</v>
      </c>
      <c r="F129" s="57">
        <f>F120+F128</f>
        <v>203.26999999999998</v>
      </c>
      <c r="G129" s="57">
        <f>G120+G128</f>
        <v>1508.25</v>
      </c>
      <c r="H129" s="19"/>
      <c r="I129" s="18"/>
    </row>
    <row r="130" spans="1:9" x14ac:dyDescent="0.3">
      <c r="A130" s="21" t="s">
        <v>55</v>
      </c>
      <c r="B130" s="1"/>
      <c r="C130" s="1"/>
      <c r="D130" s="1"/>
      <c r="E130" s="1"/>
      <c r="F130" s="1"/>
      <c r="G130" s="1"/>
      <c r="H130" s="1"/>
      <c r="I130" s="1"/>
    </row>
    <row r="131" spans="1:9" x14ac:dyDescent="0.3">
      <c r="A131" s="106" t="s">
        <v>17</v>
      </c>
      <c r="B131" s="37" t="s">
        <v>125</v>
      </c>
      <c r="C131" s="11">
        <v>250</v>
      </c>
      <c r="D131" s="43">
        <v>9.5</v>
      </c>
      <c r="E131" s="43">
        <v>9.75</v>
      </c>
      <c r="F131" s="43">
        <v>64.63</v>
      </c>
      <c r="G131" s="45">
        <v>394</v>
      </c>
      <c r="H131" s="11">
        <v>2004</v>
      </c>
      <c r="I131" s="11">
        <v>311</v>
      </c>
    </row>
    <row r="132" spans="1:9" x14ac:dyDescent="0.3">
      <c r="A132" s="107"/>
      <c r="B132" s="8" t="s">
        <v>13</v>
      </c>
      <c r="C132" s="11">
        <v>20</v>
      </c>
      <c r="D132" s="43">
        <v>3.48</v>
      </c>
      <c r="E132" s="43">
        <v>4.43</v>
      </c>
      <c r="F132" s="45">
        <v>0</v>
      </c>
      <c r="G132" s="45">
        <v>54</v>
      </c>
      <c r="H132" s="10">
        <v>2004</v>
      </c>
      <c r="I132" s="10">
        <v>97</v>
      </c>
    </row>
    <row r="133" spans="1:9" x14ac:dyDescent="0.3">
      <c r="A133" s="107"/>
      <c r="B133" s="8" t="s">
        <v>14</v>
      </c>
      <c r="C133" s="11">
        <v>20</v>
      </c>
      <c r="D133" s="51">
        <v>1.5</v>
      </c>
      <c r="E133" s="51">
        <v>0.57999999999999996</v>
      </c>
      <c r="F133" s="51">
        <v>10.3</v>
      </c>
      <c r="G133" s="51">
        <v>52.4</v>
      </c>
      <c r="H133" s="10" t="s">
        <v>112</v>
      </c>
      <c r="I133" s="10" t="s">
        <v>112</v>
      </c>
    </row>
    <row r="134" spans="1:9" x14ac:dyDescent="0.3">
      <c r="A134" s="107"/>
      <c r="B134" s="26" t="s">
        <v>15</v>
      </c>
      <c r="C134" s="38">
        <v>180</v>
      </c>
      <c r="D134" s="50">
        <v>2.97</v>
      </c>
      <c r="E134" s="47">
        <v>2.79</v>
      </c>
      <c r="F134" s="47">
        <v>12.2</v>
      </c>
      <c r="G134" s="47">
        <v>84.6</v>
      </c>
      <c r="H134" s="39">
        <v>2004</v>
      </c>
      <c r="I134" s="39">
        <v>693</v>
      </c>
    </row>
    <row r="135" spans="1:9" x14ac:dyDescent="0.3">
      <c r="A135" s="107"/>
      <c r="B135" s="8" t="s">
        <v>88</v>
      </c>
      <c r="C135" s="11">
        <v>100</v>
      </c>
      <c r="D135" s="51">
        <v>0.4</v>
      </c>
      <c r="E135" s="51">
        <v>0.35</v>
      </c>
      <c r="F135" s="51">
        <v>10.25</v>
      </c>
      <c r="G135" s="51">
        <v>47.5</v>
      </c>
      <c r="H135" s="10" t="s">
        <v>112</v>
      </c>
      <c r="I135" s="10" t="s">
        <v>112</v>
      </c>
    </row>
    <row r="136" spans="1:9" x14ac:dyDescent="0.3">
      <c r="A136" s="12" t="s">
        <v>16</v>
      </c>
      <c r="B136" s="13"/>
      <c r="C136" s="20">
        <f>SUM(C131:C135)</f>
        <v>570</v>
      </c>
      <c r="D136" s="57">
        <f>SUM(D131:D135)</f>
        <v>17.849999999999998</v>
      </c>
      <c r="E136" s="57">
        <v>21.6</v>
      </c>
      <c r="F136" s="57">
        <f>SUM(F131:F135)</f>
        <v>97.38</v>
      </c>
      <c r="G136" s="20">
        <f>SUM(G131:G135)</f>
        <v>632.5</v>
      </c>
      <c r="H136" s="24"/>
      <c r="I136" s="24"/>
    </row>
    <row r="137" spans="1:9" ht="17.25" customHeight="1" x14ac:dyDescent="0.3">
      <c r="A137" s="96" t="s">
        <v>20</v>
      </c>
      <c r="B137" s="63" t="s">
        <v>93</v>
      </c>
      <c r="C137" s="11">
        <v>100</v>
      </c>
      <c r="D137" s="43">
        <v>1.5</v>
      </c>
      <c r="E137" s="43">
        <v>5.51</v>
      </c>
      <c r="F137" s="43">
        <v>8.42</v>
      </c>
      <c r="G137" s="43">
        <v>89.18</v>
      </c>
      <c r="H137" s="11">
        <v>2003</v>
      </c>
      <c r="I137" s="11">
        <v>64</v>
      </c>
    </row>
    <row r="138" spans="1:9" x14ac:dyDescent="0.3">
      <c r="A138" s="97"/>
      <c r="B138" s="8" t="s">
        <v>126</v>
      </c>
      <c r="C138" s="11">
        <v>250</v>
      </c>
      <c r="D138" s="43">
        <v>8</v>
      </c>
      <c r="E138" s="43">
        <v>6.12</v>
      </c>
      <c r="F138" s="43">
        <v>18.63</v>
      </c>
      <c r="G138" s="45">
        <v>162</v>
      </c>
      <c r="H138" s="11">
        <v>2004</v>
      </c>
      <c r="I138" s="11">
        <v>181</v>
      </c>
    </row>
    <row r="139" spans="1:9" x14ac:dyDescent="0.3">
      <c r="A139" s="97"/>
      <c r="B139" s="8" t="s">
        <v>114</v>
      </c>
      <c r="C139" s="11">
        <v>220</v>
      </c>
      <c r="D139" s="43">
        <v>16.899999999999999</v>
      </c>
      <c r="E139" s="43">
        <v>15.9</v>
      </c>
      <c r="F139" s="43">
        <v>12.7</v>
      </c>
      <c r="G139" s="43">
        <v>261.39999999999998</v>
      </c>
      <c r="H139" s="11">
        <v>2011</v>
      </c>
      <c r="I139" s="11">
        <v>386</v>
      </c>
    </row>
    <row r="140" spans="1:9" x14ac:dyDescent="0.3">
      <c r="A140" s="97"/>
      <c r="B140" s="8" t="s">
        <v>19</v>
      </c>
      <c r="C140" s="11">
        <v>200</v>
      </c>
      <c r="D140" s="51">
        <v>0.1</v>
      </c>
      <c r="E140" s="53">
        <v>0</v>
      </c>
      <c r="F140" s="53">
        <v>10</v>
      </c>
      <c r="G140" s="53">
        <v>43</v>
      </c>
      <c r="H140" s="10">
        <v>2004</v>
      </c>
      <c r="I140" s="10">
        <v>685</v>
      </c>
    </row>
    <row r="141" spans="1:9" x14ac:dyDescent="0.3">
      <c r="A141" s="97"/>
      <c r="B141" s="8" t="s">
        <v>65</v>
      </c>
      <c r="C141" s="11">
        <v>50</v>
      </c>
      <c r="D141" s="43">
        <v>3.4</v>
      </c>
      <c r="E141" s="43">
        <v>1.2</v>
      </c>
      <c r="F141" s="45">
        <v>17</v>
      </c>
      <c r="G141" s="43">
        <v>90.6</v>
      </c>
      <c r="H141" s="10" t="s">
        <v>112</v>
      </c>
      <c r="I141" s="10" t="s">
        <v>112</v>
      </c>
    </row>
    <row r="142" spans="1:9" x14ac:dyDescent="0.3">
      <c r="A142" s="12" t="s">
        <v>21</v>
      </c>
      <c r="B142" s="13"/>
      <c r="C142" s="20">
        <f>SUM(C137:C141)</f>
        <v>820</v>
      </c>
      <c r="D142" s="20">
        <f>SUM(D137:D141)</f>
        <v>29.9</v>
      </c>
      <c r="E142" s="57">
        <f>SUM(E137:E141)</f>
        <v>28.73</v>
      </c>
      <c r="F142" s="57">
        <v>65.599999999999994</v>
      </c>
      <c r="G142" s="57">
        <f>SUM(G137:G141)</f>
        <v>646.17999999999995</v>
      </c>
      <c r="H142" s="19"/>
      <c r="I142" s="18"/>
    </row>
    <row r="143" spans="1:9" x14ac:dyDescent="0.3">
      <c r="A143" s="12" t="s">
        <v>57</v>
      </c>
      <c r="B143" s="13"/>
      <c r="C143" s="20">
        <f>C136+C142</f>
        <v>1390</v>
      </c>
      <c r="D143" s="57">
        <f>D136+D142</f>
        <v>47.75</v>
      </c>
      <c r="E143" s="57">
        <f>E136+E142</f>
        <v>50.33</v>
      </c>
      <c r="F143" s="57">
        <f>F136+F142</f>
        <v>162.97999999999999</v>
      </c>
      <c r="G143" s="58">
        <f>G136+G142</f>
        <v>1278.6799999999998</v>
      </c>
      <c r="H143" s="19"/>
      <c r="I143" s="18"/>
    </row>
    <row r="144" spans="1:9" x14ac:dyDescent="0.3">
      <c r="A144" s="21" t="s">
        <v>58</v>
      </c>
      <c r="B144" s="1"/>
      <c r="C144" s="1"/>
      <c r="D144" s="1"/>
      <c r="E144" s="1"/>
      <c r="F144" s="1"/>
      <c r="G144" s="1"/>
      <c r="H144" s="1"/>
      <c r="I144" s="1"/>
    </row>
    <row r="145" spans="1:9" x14ac:dyDescent="0.3">
      <c r="A145" s="96" t="s">
        <v>17</v>
      </c>
      <c r="B145" s="37" t="s">
        <v>70</v>
      </c>
      <c r="C145" s="11">
        <v>200</v>
      </c>
      <c r="D145" s="45">
        <v>6.04</v>
      </c>
      <c r="E145" s="43">
        <v>8.2100000000000009</v>
      </c>
      <c r="F145" s="43">
        <v>31.79</v>
      </c>
      <c r="G145" s="43">
        <v>224.77</v>
      </c>
      <c r="H145" s="11">
        <v>2004</v>
      </c>
      <c r="I145" s="11">
        <v>311</v>
      </c>
    </row>
    <row r="146" spans="1:9" x14ac:dyDescent="0.3">
      <c r="A146" s="97"/>
      <c r="B146" s="8" t="s">
        <v>14</v>
      </c>
      <c r="C146" s="11">
        <v>20</v>
      </c>
      <c r="D146" s="51">
        <v>1.5</v>
      </c>
      <c r="E146" s="51">
        <v>0.57999999999999996</v>
      </c>
      <c r="F146" s="51">
        <v>10.3</v>
      </c>
      <c r="G146" s="51">
        <v>52.4</v>
      </c>
      <c r="H146" s="10" t="s">
        <v>112</v>
      </c>
      <c r="I146" s="10" t="s">
        <v>112</v>
      </c>
    </row>
    <row r="147" spans="1:9" x14ac:dyDescent="0.3">
      <c r="A147" s="97"/>
      <c r="B147" s="8" t="s">
        <v>28</v>
      </c>
      <c r="C147" s="11">
        <v>205</v>
      </c>
      <c r="D147" s="43">
        <v>0.1</v>
      </c>
      <c r="E147" s="45">
        <v>0</v>
      </c>
      <c r="F147" s="45">
        <v>10</v>
      </c>
      <c r="G147" s="45">
        <v>43</v>
      </c>
      <c r="H147" s="10">
        <v>2004</v>
      </c>
      <c r="I147" s="10">
        <v>686</v>
      </c>
    </row>
    <row r="148" spans="1:9" x14ac:dyDescent="0.3">
      <c r="A148" s="98"/>
      <c r="B148" s="8" t="s">
        <v>94</v>
      </c>
      <c r="C148" s="11">
        <v>125</v>
      </c>
      <c r="D148" s="52">
        <v>3.3</v>
      </c>
      <c r="E148" s="52">
        <v>3.5</v>
      </c>
      <c r="F148" s="54">
        <v>4</v>
      </c>
      <c r="G148" s="54">
        <v>65</v>
      </c>
      <c r="H148" s="10" t="s">
        <v>112</v>
      </c>
      <c r="I148" s="10" t="s">
        <v>112</v>
      </c>
    </row>
    <row r="149" spans="1:9" x14ac:dyDescent="0.3">
      <c r="A149" s="12" t="s">
        <v>16</v>
      </c>
      <c r="B149" s="13"/>
      <c r="C149" s="20">
        <f>SUM(C145:C148)</f>
        <v>550</v>
      </c>
      <c r="D149" s="57">
        <f>SUM(D145:D148)</f>
        <v>10.94</v>
      </c>
      <c r="E149" s="57">
        <f>SUM(E145:E148)</f>
        <v>12.290000000000001</v>
      </c>
      <c r="F149" s="57">
        <f>SUM(F145:F148)</f>
        <v>56.09</v>
      </c>
      <c r="G149" s="57">
        <f>SUM(G145:G148)</f>
        <v>385.17</v>
      </c>
      <c r="H149" s="24"/>
      <c r="I149" s="24"/>
    </row>
    <row r="150" spans="1:9" ht="26.4" x14ac:dyDescent="0.3">
      <c r="A150" s="96" t="s">
        <v>20</v>
      </c>
      <c r="B150" s="59" t="s">
        <v>71</v>
      </c>
      <c r="C150" s="4">
        <v>100</v>
      </c>
      <c r="D150" s="46">
        <v>1.3</v>
      </c>
      <c r="E150" s="46">
        <v>0.17</v>
      </c>
      <c r="F150" s="46">
        <v>10.46</v>
      </c>
      <c r="G150" s="46">
        <v>44.8</v>
      </c>
      <c r="H150" s="4" t="s">
        <v>86</v>
      </c>
      <c r="I150" s="4" t="s">
        <v>85</v>
      </c>
    </row>
    <row r="151" spans="1:9" x14ac:dyDescent="0.3">
      <c r="A151" s="97"/>
      <c r="B151" s="8" t="s">
        <v>106</v>
      </c>
      <c r="C151" s="11">
        <v>250</v>
      </c>
      <c r="D151" s="43">
        <v>5.27</v>
      </c>
      <c r="E151" s="43">
        <v>4.62</v>
      </c>
      <c r="F151" s="43">
        <v>28.5</v>
      </c>
      <c r="G151" s="43">
        <v>181.5</v>
      </c>
      <c r="H151" s="11">
        <v>2004</v>
      </c>
      <c r="I151" s="11">
        <v>139</v>
      </c>
    </row>
    <row r="152" spans="1:9" x14ac:dyDescent="0.3">
      <c r="A152" s="97"/>
      <c r="B152" s="8" t="s">
        <v>66</v>
      </c>
      <c r="C152" s="11">
        <v>100</v>
      </c>
      <c r="D152" s="43">
        <v>14.6</v>
      </c>
      <c r="E152" s="43">
        <v>16.79</v>
      </c>
      <c r="F152" s="43">
        <v>3.89</v>
      </c>
      <c r="G152" s="45">
        <v>221</v>
      </c>
      <c r="H152" s="11">
        <v>2004</v>
      </c>
      <c r="I152" s="11">
        <v>437</v>
      </c>
    </row>
    <row r="153" spans="1:9" x14ac:dyDescent="0.3">
      <c r="A153" s="97"/>
      <c r="B153" s="8" t="s">
        <v>18</v>
      </c>
      <c r="C153" s="11">
        <v>180</v>
      </c>
      <c r="D153" s="43">
        <v>6.43</v>
      </c>
      <c r="E153" s="43">
        <v>5.5</v>
      </c>
      <c r="F153" s="43">
        <v>38.4</v>
      </c>
      <c r="G153" s="43">
        <v>232.8</v>
      </c>
      <c r="H153" s="10">
        <v>2004</v>
      </c>
      <c r="I153" s="10">
        <v>332</v>
      </c>
    </row>
    <row r="154" spans="1:9" x14ac:dyDescent="0.3">
      <c r="A154" s="97"/>
      <c r="B154" s="8" t="s">
        <v>54</v>
      </c>
      <c r="C154" s="11">
        <v>180</v>
      </c>
      <c r="D154" s="43">
        <v>0.27</v>
      </c>
      <c r="E154" s="43">
        <v>0.1</v>
      </c>
      <c r="F154" s="43">
        <v>18.100000000000001</v>
      </c>
      <c r="G154" s="43">
        <v>72.900000000000006</v>
      </c>
      <c r="H154" s="11">
        <v>2004</v>
      </c>
      <c r="I154" s="11">
        <v>638</v>
      </c>
    </row>
    <row r="155" spans="1:9" x14ac:dyDescent="0.3">
      <c r="A155" s="97"/>
      <c r="B155" s="8" t="s">
        <v>65</v>
      </c>
      <c r="C155" s="11">
        <v>50</v>
      </c>
      <c r="D155" s="43">
        <v>3.4</v>
      </c>
      <c r="E155" s="43">
        <v>1.2</v>
      </c>
      <c r="F155" s="45">
        <v>17</v>
      </c>
      <c r="G155" s="43">
        <v>90.6</v>
      </c>
      <c r="H155" s="10" t="s">
        <v>112</v>
      </c>
      <c r="I155" s="10" t="s">
        <v>112</v>
      </c>
    </row>
    <row r="156" spans="1:9" x14ac:dyDescent="0.3">
      <c r="A156" s="12" t="s">
        <v>21</v>
      </c>
      <c r="B156" s="13"/>
      <c r="C156" s="20">
        <f>SUM(C150:C155)</f>
        <v>860</v>
      </c>
      <c r="D156" s="57">
        <f>SUM(D150:D155)</f>
        <v>31.269999999999996</v>
      </c>
      <c r="E156" s="57">
        <f>SUM(E150:E155)</f>
        <v>28.38</v>
      </c>
      <c r="F156" s="57">
        <f>SUM(F150:F155)</f>
        <v>116.35</v>
      </c>
      <c r="G156" s="20">
        <f>SUM(G150:G155)</f>
        <v>843.6</v>
      </c>
      <c r="H156" s="19"/>
      <c r="I156" s="18"/>
    </row>
    <row r="157" spans="1:9" x14ac:dyDescent="0.3">
      <c r="A157" s="12" t="s">
        <v>62</v>
      </c>
      <c r="B157" s="13"/>
      <c r="C157" s="20">
        <f>C149+C156</f>
        <v>1410</v>
      </c>
      <c r="D157" s="57">
        <f>D149+D156</f>
        <v>42.209999999999994</v>
      </c>
      <c r="E157" s="57">
        <f>E149+E156</f>
        <v>40.67</v>
      </c>
      <c r="F157" s="57">
        <v>172.5</v>
      </c>
      <c r="G157" s="57">
        <f>G149+G156</f>
        <v>1228.77</v>
      </c>
      <c r="H157" s="19"/>
      <c r="I157" s="18"/>
    </row>
    <row r="158" spans="1:9" x14ac:dyDescent="0.3">
      <c r="A158" s="21" t="s">
        <v>138</v>
      </c>
      <c r="B158" s="1"/>
      <c r="C158" s="1"/>
      <c r="D158" s="1"/>
      <c r="E158" s="1"/>
      <c r="F158" s="1"/>
      <c r="G158" s="1"/>
      <c r="H158" s="1"/>
      <c r="I158" s="1"/>
    </row>
    <row r="159" spans="1:9" x14ac:dyDescent="0.3">
      <c r="A159" s="96" t="s">
        <v>17</v>
      </c>
      <c r="B159" s="8" t="s">
        <v>38</v>
      </c>
      <c r="C159" s="11">
        <v>200</v>
      </c>
      <c r="D159" s="43">
        <v>17.18</v>
      </c>
      <c r="E159" s="43">
        <v>27.53</v>
      </c>
      <c r="F159" s="43">
        <v>4.6100000000000003</v>
      </c>
      <c r="G159" s="43">
        <v>325.85000000000002</v>
      </c>
      <c r="H159" s="11">
        <v>2004</v>
      </c>
      <c r="I159" s="11">
        <v>340</v>
      </c>
    </row>
    <row r="160" spans="1:9" x14ac:dyDescent="0.3">
      <c r="A160" s="97"/>
      <c r="B160" s="8" t="s">
        <v>14</v>
      </c>
      <c r="C160" s="11">
        <v>20</v>
      </c>
      <c r="D160" s="51">
        <v>1.5</v>
      </c>
      <c r="E160" s="51">
        <v>0.57999999999999996</v>
      </c>
      <c r="F160" s="51">
        <v>10.3</v>
      </c>
      <c r="G160" s="51">
        <v>52.4</v>
      </c>
      <c r="H160" s="10" t="s">
        <v>112</v>
      </c>
      <c r="I160" s="10" t="s">
        <v>112</v>
      </c>
    </row>
    <row r="161" spans="1:9" x14ac:dyDescent="0.3">
      <c r="A161" s="97"/>
      <c r="B161" s="8" t="s">
        <v>19</v>
      </c>
      <c r="C161" s="11">
        <v>200</v>
      </c>
      <c r="D161" s="51">
        <v>0.1</v>
      </c>
      <c r="E161" s="53">
        <v>0</v>
      </c>
      <c r="F161" s="53">
        <v>10</v>
      </c>
      <c r="G161" s="53">
        <v>43</v>
      </c>
      <c r="H161" s="10">
        <v>2004</v>
      </c>
      <c r="I161" s="10">
        <v>685</v>
      </c>
    </row>
    <row r="162" spans="1:9" x14ac:dyDescent="0.3">
      <c r="A162" s="97"/>
      <c r="B162" s="8" t="s">
        <v>111</v>
      </c>
      <c r="C162" s="11">
        <v>130</v>
      </c>
      <c r="D162" s="43">
        <v>0.6</v>
      </c>
      <c r="E162" s="43">
        <v>0.45</v>
      </c>
      <c r="F162" s="43">
        <v>15.25</v>
      </c>
      <c r="G162" s="43">
        <v>70.5</v>
      </c>
      <c r="H162" s="10" t="s">
        <v>112</v>
      </c>
      <c r="I162" s="10" t="s">
        <v>112</v>
      </c>
    </row>
    <row r="163" spans="1:9" x14ac:dyDescent="0.3">
      <c r="A163" s="12" t="s">
        <v>16</v>
      </c>
      <c r="B163" s="13"/>
      <c r="C163" s="20">
        <f>SUM(C159:C162)</f>
        <v>550</v>
      </c>
      <c r="D163" s="57">
        <f>SUM(D159:D162)</f>
        <v>19.380000000000003</v>
      </c>
      <c r="E163" s="57">
        <f>SUM(E159:E162)</f>
        <v>28.56</v>
      </c>
      <c r="F163" s="57">
        <f>SUM(F159:F162)</f>
        <v>40.159999999999997</v>
      </c>
      <c r="G163" s="57">
        <f>SUM(G159:G162)</f>
        <v>491.75</v>
      </c>
      <c r="H163" s="24"/>
      <c r="I163" s="24"/>
    </row>
    <row r="164" spans="1:9" ht="27" customHeight="1" x14ac:dyDescent="0.3">
      <c r="A164" s="96" t="s">
        <v>20</v>
      </c>
      <c r="B164" s="59" t="s">
        <v>64</v>
      </c>
      <c r="C164" s="4">
        <v>100</v>
      </c>
      <c r="D164" s="46">
        <v>1.6</v>
      </c>
      <c r="E164" s="48">
        <v>5</v>
      </c>
      <c r="F164" s="46">
        <v>7.62</v>
      </c>
      <c r="G164" s="46">
        <v>83.17</v>
      </c>
      <c r="H164" s="4">
        <v>2004</v>
      </c>
      <c r="I164" s="4">
        <v>45</v>
      </c>
    </row>
    <row r="165" spans="1:9" x14ac:dyDescent="0.3">
      <c r="A165" s="97"/>
      <c r="B165" s="8" t="s">
        <v>105</v>
      </c>
      <c r="C165" s="11">
        <v>250</v>
      </c>
      <c r="D165" s="43">
        <v>4.37</v>
      </c>
      <c r="E165" s="43">
        <v>8.7799999999999994</v>
      </c>
      <c r="F165" s="43">
        <v>15.6</v>
      </c>
      <c r="G165" s="43">
        <v>163.28</v>
      </c>
      <c r="H165" s="11">
        <v>2004</v>
      </c>
      <c r="I165" s="11">
        <v>110</v>
      </c>
    </row>
    <row r="166" spans="1:9" x14ac:dyDescent="0.3">
      <c r="A166" s="97"/>
      <c r="B166" s="8" t="s">
        <v>81</v>
      </c>
      <c r="C166" s="11">
        <v>100</v>
      </c>
      <c r="D166" s="45">
        <v>16</v>
      </c>
      <c r="E166" s="43">
        <v>7.4</v>
      </c>
      <c r="F166" s="43">
        <v>7.8</v>
      </c>
      <c r="G166" s="43">
        <v>157.9</v>
      </c>
      <c r="H166" s="11">
        <v>2004</v>
      </c>
      <c r="I166" s="11">
        <v>390</v>
      </c>
    </row>
    <row r="167" spans="1:9" x14ac:dyDescent="0.3">
      <c r="A167" s="97"/>
      <c r="B167" s="8" t="s">
        <v>29</v>
      </c>
      <c r="C167" s="11">
        <v>180</v>
      </c>
      <c r="D167" s="47">
        <v>6.3</v>
      </c>
      <c r="E167" s="47">
        <v>12.1</v>
      </c>
      <c r="F167" s="47">
        <v>27.1</v>
      </c>
      <c r="G167" s="47">
        <v>249.6</v>
      </c>
      <c r="H167" s="11">
        <v>2004</v>
      </c>
      <c r="I167" s="11">
        <v>216</v>
      </c>
    </row>
    <row r="168" spans="1:9" x14ac:dyDescent="0.3">
      <c r="A168" s="97"/>
      <c r="B168" s="8" t="s">
        <v>127</v>
      </c>
      <c r="C168" s="11">
        <v>180</v>
      </c>
      <c r="D168" s="43">
        <v>0.1</v>
      </c>
      <c r="E168" s="45">
        <v>0.04</v>
      </c>
      <c r="F168" s="43">
        <v>18.899999999999999</v>
      </c>
      <c r="G168" s="45">
        <v>73</v>
      </c>
      <c r="H168" s="11">
        <v>2004</v>
      </c>
      <c r="I168" s="11">
        <v>699</v>
      </c>
    </row>
    <row r="169" spans="1:9" x14ac:dyDescent="0.3">
      <c r="A169" s="97"/>
      <c r="B169" s="8" t="s">
        <v>65</v>
      </c>
      <c r="C169" s="11">
        <v>50</v>
      </c>
      <c r="D169" s="43">
        <v>3.4</v>
      </c>
      <c r="E169" s="43">
        <v>1.2</v>
      </c>
      <c r="F169" s="45">
        <v>17</v>
      </c>
      <c r="G169" s="43">
        <v>90.6</v>
      </c>
      <c r="H169" s="10" t="s">
        <v>112</v>
      </c>
      <c r="I169" s="10" t="s">
        <v>112</v>
      </c>
    </row>
    <row r="170" spans="1:9" x14ac:dyDescent="0.3">
      <c r="A170" s="12" t="s">
        <v>21</v>
      </c>
      <c r="B170" s="13"/>
      <c r="C170" s="20">
        <f>SUM(C164:C169)</f>
        <v>860</v>
      </c>
      <c r="D170" s="57">
        <f>SUM(D164:D169)</f>
        <v>31.77</v>
      </c>
      <c r="E170" s="57">
        <f>SUM(E164:E169)</f>
        <v>34.520000000000003</v>
      </c>
      <c r="F170" s="58">
        <f>SUM(F164:F169)</f>
        <v>94.02000000000001</v>
      </c>
      <c r="G170" s="57">
        <f>SUM(G164:G169)</f>
        <v>817.55000000000007</v>
      </c>
      <c r="H170" s="19"/>
      <c r="I170" s="18"/>
    </row>
    <row r="171" spans="1:9" x14ac:dyDescent="0.3">
      <c r="A171" s="12" t="s">
        <v>139</v>
      </c>
      <c r="B171" s="13"/>
      <c r="C171" s="20">
        <f>C163+C170</f>
        <v>1410</v>
      </c>
      <c r="D171" s="57">
        <f>D163+D170</f>
        <v>51.150000000000006</v>
      </c>
      <c r="E171" s="57">
        <f>E163+E170</f>
        <v>63.08</v>
      </c>
      <c r="F171" s="57">
        <v>131.5</v>
      </c>
      <c r="G171" s="57">
        <v>1235.0999999999999</v>
      </c>
      <c r="H171" s="19"/>
      <c r="I171" s="18"/>
    </row>
    <row r="172" spans="1:9" x14ac:dyDescent="0.3">
      <c r="A172" s="21" t="s">
        <v>149</v>
      </c>
      <c r="B172" s="26"/>
      <c r="C172" s="68"/>
      <c r="D172" s="69"/>
      <c r="E172" s="69"/>
      <c r="F172" s="69"/>
      <c r="G172" s="69"/>
      <c r="H172" s="28"/>
      <c r="I172" s="29"/>
    </row>
    <row r="173" spans="1:9" x14ac:dyDescent="0.3">
      <c r="A173" s="96" t="s">
        <v>17</v>
      </c>
      <c r="B173" s="25" t="s">
        <v>144</v>
      </c>
      <c r="C173" s="11">
        <v>200</v>
      </c>
      <c r="D173" s="43">
        <v>12.1</v>
      </c>
      <c r="E173" s="43">
        <v>10.1</v>
      </c>
      <c r="F173" s="45">
        <v>34</v>
      </c>
      <c r="G173" s="45">
        <v>275</v>
      </c>
      <c r="H173" s="11">
        <v>2021</v>
      </c>
      <c r="I173" s="11" t="s">
        <v>142</v>
      </c>
    </row>
    <row r="174" spans="1:9" x14ac:dyDescent="0.3">
      <c r="A174" s="97"/>
      <c r="B174" s="8" t="s">
        <v>143</v>
      </c>
      <c r="C174" s="10">
        <v>40</v>
      </c>
      <c r="D174" s="43">
        <v>1.9</v>
      </c>
      <c r="E174" s="43">
        <v>2.8</v>
      </c>
      <c r="F174" s="43">
        <v>21.1</v>
      </c>
      <c r="G174" s="45">
        <v>91</v>
      </c>
      <c r="H174" s="10">
        <v>2008</v>
      </c>
      <c r="I174" s="10">
        <v>2</v>
      </c>
    </row>
    <row r="175" spans="1:9" x14ac:dyDescent="0.3">
      <c r="A175" s="97"/>
      <c r="B175" s="8" t="s">
        <v>28</v>
      </c>
      <c r="C175" s="11">
        <v>205</v>
      </c>
      <c r="D175" s="43">
        <v>0.1</v>
      </c>
      <c r="E175" s="45">
        <v>0</v>
      </c>
      <c r="F175" s="45">
        <v>10</v>
      </c>
      <c r="G175" s="45">
        <v>43</v>
      </c>
      <c r="H175" s="10">
        <v>2004</v>
      </c>
      <c r="I175" s="10">
        <v>686</v>
      </c>
    </row>
    <row r="176" spans="1:9" x14ac:dyDescent="0.3">
      <c r="A176" s="97"/>
      <c r="B176" s="8" t="s">
        <v>111</v>
      </c>
      <c r="C176" s="11">
        <v>130</v>
      </c>
      <c r="D176" s="43">
        <v>0.6</v>
      </c>
      <c r="E176" s="43">
        <v>0.45</v>
      </c>
      <c r="F176" s="43">
        <v>15.25</v>
      </c>
      <c r="G176" s="43">
        <v>70.5</v>
      </c>
      <c r="H176" s="10" t="s">
        <v>112</v>
      </c>
      <c r="I176" s="10" t="s">
        <v>112</v>
      </c>
    </row>
    <row r="177" spans="1:16" x14ac:dyDescent="0.3">
      <c r="A177" s="12" t="s">
        <v>16</v>
      </c>
      <c r="B177" s="13"/>
      <c r="C177" s="20">
        <f>SUM(C173:C176)</f>
        <v>575</v>
      </c>
      <c r="D177" s="20">
        <f>SUM(D173:D176)</f>
        <v>14.7</v>
      </c>
      <c r="E177" s="57">
        <f>SUM(E173:E176)</f>
        <v>13.349999999999998</v>
      </c>
      <c r="F177" s="57">
        <f>SUM(F173:F176)</f>
        <v>80.349999999999994</v>
      </c>
      <c r="G177" s="20">
        <f>SUM(G173:G176)</f>
        <v>479.5</v>
      </c>
      <c r="H177" s="19"/>
      <c r="I177" s="18"/>
    </row>
    <row r="178" spans="1:16" x14ac:dyDescent="0.3">
      <c r="A178" s="96" t="s">
        <v>20</v>
      </c>
      <c r="B178" s="8" t="s">
        <v>145</v>
      </c>
      <c r="C178" s="11">
        <v>100</v>
      </c>
      <c r="D178" s="43">
        <v>4.7</v>
      </c>
      <c r="E178" s="43">
        <v>1.9</v>
      </c>
      <c r="F178" s="43">
        <v>6.8</v>
      </c>
      <c r="G178" s="43">
        <v>64.8</v>
      </c>
      <c r="H178" s="11">
        <v>20</v>
      </c>
      <c r="I178" s="11">
        <v>2003</v>
      </c>
    </row>
    <row r="179" spans="1:16" x14ac:dyDescent="0.3">
      <c r="A179" s="97"/>
      <c r="B179" s="26" t="s">
        <v>136</v>
      </c>
      <c r="C179" s="38">
        <v>250</v>
      </c>
      <c r="D179" s="70">
        <v>2.6</v>
      </c>
      <c r="E179" s="70">
        <v>2.5</v>
      </c>
      <c r="F179" s="38">
        <v>19.3</v>
      </c>
      <c r="G179" s="70">
        <v>112.5</v>
      </c>
      <c r="H179" s="39">
        <v>2004</v>
      </c>
      <c r="I179" s="50">
        <v>138</v>
      </c>
    </row>
    <row r="180" spans="1:16" x14ac:dyDescent="0.3">
      <c r="A180" s="97"/>
      <c r="B180" s="26" t="s">
        <v>146</v>
      </c>
      <c r="C180" s="38">
        <v>150</v>
      </c>
      <c r="D180" s="70">
        <v>13.6</v>
      </c>
      <c r="E180" s="70">
        <v>15.1</v>
      </c>
      <c r="F180" s="38">
        <v>17.899999999999999</v>
      </c>
      <c r="G180" s="70">
        <v>262.60000000000002</v>
      </c>
      <c r="H180" s="39">
        <v>2004</v>
      </c>
      <c r="I180" s="50">
        <v>461</v>
      </c>
    </row>
    <row r="181" spans="1:16" x14ac:dyDescent="0.3">
      <c r="A181" s="97"/>
      <c r="B181" s="8" t="s">
        <v>34</v>
      </c>
      <c r="C181" s="11">
        <v>180</v>
      </c>
      <c r="D181" s="43">
        <v>10.08</v>
      </c>
      <c r="E181" s="43">
        <v>6.62</v>
      </c>
      <c r="F181" s="43">
        <v>44.16</v>
      </c>
      <c r="G181" s="43">
        <v>280.8</v>
      </c>
      <c r="H181" s="11">
        <v>2004</v>
      </c>
      <c r="I181" s="11">
        <v>297</v>
      </c>
    </row>
    <row r="182" spans="1:16" x14ac:dyDescent="0.3">
      <c r="A182" s="97"/>
      <c r="B182" s="8" t="s">
        <v>35</v>
      </c>
      <c r="C182" s="11">
        <v>180</v>
      </c>
      <c r="D182" s="43">
        <v>0.5</v>
      </c>
      <c r="E182" s="43">
        <v>0.1</v>
      </c>
      <c r="F182" s="43">
        <v>28.1</v>
      </c>
      <c r="G182" s="45">
        <v>109</v>
      </c>
      <c r="H182" s="11">
        <v>2004</v>
      </c>
      <c r="I182" s="11">
        <v>639</v>
      </c>
    </row>
    <row r="183" spans="1:16" x14ac:dyDescent="0.3">
      <c r="A183" s="97"/>
      <c r="B183" s="8" t="s">
        <v>65</v>
      </c>
      <c r="C183" s="11">
        <v>50</v>
      </c>
      <c r="D183" s="43">
        <v>3.4</v>
      </c>
      <c r="E183" s="43">
        <v>1.2</v>
      </c>
      <c r="F183" s="45">
        <v>17</v>
      </c>
      <c r="G183" s="43">
        <v>90.6</v>
      </c>
      <c r="H183" s="10" t="s">
        <v>112</v>
      </c>
      <c r="I183" s="10" t="s">
        <v>112</v>
      </c>
    </row>
    <row r="184" spans="1:16" x14ac:dyDescent="0.3">
      <c r="A184" s="12" t="s">
        <v>21</v>
      </c>
      <c r="B184" s="13"/>
      <c r="C184" s="20">
        <f>SUM(C178:C183)</f>
        <v>910</v>
      </c>
      <c r="D184" s="58">
        <f>SUM(D178:D183)</f>
        <v>34.879999999999995</v>
      </c>
      <c r="E184" s="57">
        <f>SUM(E178:E183)</f>
        <v>27.42</v>
      </c>
      <c r="F184" s="57">
        <f>SUM(F178:F183)</f>
        <v>133.26</v>
      </c>
      <c r="G184" s="20">
        <f>SUM(G178:G183)</f>
        <v>920.30000000000007</v>
      </c>
      <c r="H184" s="19"/>
      <c r="I184" s="18"/>
    </row>
    <row r="185" spans="1:16" x14ac:dyDescent="0.3">
      <c r="A185" s="12" t="s">
        <v>147</v>
      </c>
      <c r="B185" s="13"/>
      <c r="C185" s="20"/>
      <c r="D185" s="57">
        <f>D177+D184</f>
        <v>49.58</v>
      </c>
      <c r="E185" s="57">
        <f>E177+E184</f>
        <v>40.769999999999996</v>
      </c>
      <c r="F185" s="58">
        <f>F177+F184</f>
        <v>213.60999999999999</v>
      </c>
      <c r="G185" s="57">
        <f>G177+G184</f>
        <v>1399.8000000000002</v>
      </c>
      <c r="H185" s="19"/>
      <c r="I185" s="18"/>
    </row>
    <row r="186" spans="1:16" x14ac:dyDescent="0.3">
      <c r="A186" s="12" t="s">
        <v>140</v>
      </c>
      <c r="B186" s="6"/>
      <c r="C186" s="6"/>
      <c r="D186" s="44">
        <f>D29+D42+D56+D70+D85+D98+D114+D129+D143+D157+D171+D185</f>
        <v>577.44000000000005</v>
      </c>
      <c r="E186" s="44">
        <f>E29+E42+E56+E70+E85+E98+E114+E129+E143+E157+E171+E185</f>
        <v>602.20000000000005</v>
      </c>
      <c r="F186" s="44">
        <f>F29+F42+F56+F70+F85+F98+F114+F129+F143+F157+F171+F185</f>
        <v>2138.44</v>
      </c>
      <c r="G186" s="44">
        <f>G29+G42+G56+G70+G85+G98+G114+G129+G143+G157+G171+G185</f>
        <v>16114.920000000002</v>
      </c>
      <c r="H186" s="6"/>
      <c r="I186" s="6"/>
    </row>
    <row r="187" spans="1:16" ht="27" x14ac:dyDescent="0.3">
      <c r="A187" s="34" t="s">
        <v>141</v>
      </c>
      <c r="B187" s="33"/>
      <c r="C187" s="6"/>
      <c r="D187" s="61">
        <f>D186/12</f>
        <v>48.120000000000005</v>
      </c>
      <c r="E187" s="61">
        <f>E186/12</f>
        <v>50.183333333333337</v>
      </c>
      <c r="F187" s="61">
        <f>F186/12</f>
        <v>178.20333333333335</v>
      </c>
      <c r="G187" s="62">
        <f>G186/12</f>
        <v>1342.91</v>
      </c>
      <c r="H187" s="6"/>
      <c r="I187" s="6"/>
    </row>
    <row r="188" spans="1:16" ht="15.6" x14ac:dyDescent="0.3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</row>
    <row r="189" spans="1:16" ht="15.6" x14ac:dyDescent="0.3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</row>
    <row r="190" spans="1:16" x14ac:dyDescent="0.3">
      <c r="A190" s="95" t="s">
        <v>73</v>
      </c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</row>
    <row r="191" spans="1:16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</row>
    <row r="192" spans="1:16" x14ac:dyDescent="0.3">
      <c r="A192" s="94" t="s">
        <v>79</v>
      </c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</row>
    <row r="193" spans="1:16" x14ac:dyDescent="0.3">
      <c r="A193" s="94" t="s">
        <v>80</v>
      </c>
      <c r="B193" s="94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</row>
    <row r="194" spans="1:16" x14ac:dyDescent="0.3">
      <c r="A194" s="94" t="s">
        <v>74</v>
      </c>
      <c r="B194" s="94"/>
      <c r="C194" s="94"/>
      <c r="D194" s="94"/>
      <c r="E194" s="94"/>
      <c r="F194" s="94"/>
      <c r="G194" s="94"/>
      <c r="H194" s="94"/>
      <c r="I194" s="94"/>
      <c r="J194" s="42"/>
      <c r="K194" s="42"/>
      <c r="L194" s="42"/>
      <c r="M194" s="42"/>
      <c r="N194" s="42"/>
      <c r="O194" s="42"/>
      <c r="P194" s="42"/>
    </row>
    <row r="195" spans="1:16" x14ac:dyDescent="0.3">
      <c r="A195" s="42" t="s">
        <v>75</v>
      </c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</row>
    <row r="196" spans="1:16" x14ac:dyDescent="0.3">
      <c r="A196" s="42" t="s">
        <v>76</v>
      </c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</row>
    <row r="197" spans="1:16" x14ac:dyDescent="0.3">
      <c r="A197" s="94" t="s">
        <v>77</v>
      </c>
      <c r="B197" s="94"/>
      <c r="C197" s="94"/>
      <c r="D197" s="94"/>
      <c r="E197" s="94"/>
      <c r="F197" s="94"/>
      <c r="G197" s="94"/>
      <c r="H197" s="94"/>
      <c r="I197" s="94"/>
      <c r="J197" s="42"/>
      <c r="K197" s="42"/>
      <c r="L197" s="42"/>
      <c r="M197" s="42"/>
      <c r="N197" s="42"/>
      <c r="O197" s="42"/>
      <c r="P197" s="42"/>
    </row>
    <row r="198" spans="1:16" x14ac:dyDescent="0.3">
      <c r="A198" s="94" t="s">
        <v>78</v>
      </c>
      <c r="B198" s="94"/>
      <c r="C198" s="94"/>
      <c r="D198" s="94"/>
      <c r="E198" s="94"/>
      <c r="F198" s="94"/>
      <c r="G198" s="94"/>
      <c r="H198" s="94"/>
      <c r="I198" s="94"/>
    </row>
    <row r="200" spans="1:16" x14ac:dyDescent="0.3">
      <c r="A200" s="93" t="s">
        <v>92</v>
      </c>
      <c r="B200" s="93"/>
      <c r="C200" s="93"/>
      <c r="D200" s="93"/>
      <c r="E200" s="93"/>
      <c r="F200" s="93"/>
      <c r="G200" s="93"/>
      <c r="H200" s="93"/>
      <c r="I200" s="93"/>
      <c r="J200" s="93"/>
      <c r="K200" s="93"/>
    </row>
  </sheetData>
  <mergeCells count="45">
    <mergeCell ref="A193:B193"/>
    <mergeCell ref="A194:I194"/>
    <mergeCell ref="A197:I197"/>
    <mergeCell ref="A198:I198"/>
    <mergeCell ref="A200:K200"/>
    <mergeCell ref="A192:P192"/>
    <mergeCell ref="A106:A112"/>
    <mergeCell ref="A116:A119"/>
    <mergeCell ref="A121:A127"/>
    <mergeCell ref="A131:A135"/>
    <mergeCell ref="A137:A141"/>
    <mergeCell ref="A145:A148"/>
    <mergeCell ref="A150:A155"/>
    <mergeCell ref="A159:A162"/>
    <mergeCell ref="A164:A169"/>
    <mergeCell ref="A188:P188"/>
    <mergeCell ref="A190:P190"/>
    <mergeCell ref="A173:A176"/>
    <mergeCell ref="A178:A183"/>
    <mergeCell ref="A100:A104"/>
    <mergeCell ref="I12:I13"/>
    <mergeCell ref="A16:A20"/>
    <mergeCell ref="A22:A27"/>
    <mergeCell ref="A31:A34"/>
    <mergeCell ref="A36:A40"/>
    <mergeCell ref="A44:A47"/>
    <mergeCell ref="A49:A54"/>
    <mergeCell ref="A58:A61"/>
    <mergeCell ref="A63:A68"/>
    <mergeCell ref="A72:A75"/>
    <mergeCell ref="A77:A83"/>
    <mergeCell ref="A87:A90"/>
    <mergeCell ref="A92:A96"/>
    <mergeCell ref="F2:I2"/>
    <mergeCell ref="F4:H4"/>
    <mergeCell ref="E5:H5"/>
    <mergeCell ref="A7:I10"/>
    <mergeCell ref="A12:A13"/>
    <mergeCell ref="B12:B13"/>
    <mergeCell ref="C12:C13"/>
    <mergeCell ref="D12:F12"/>
    <mergeCell ref="G12:G13"/>
    <mergeCell ref="H12:H13"/>
    <mergeCell ref="A2:B2"/>
    <mergeCell ref="A5:B5"/>
  </mergeCells>
  <printOptions horizontalCentered="1" verticalCentered="1"/>
  <pageMargins left="0.51181102362204722" right="0.51181102362204722" top="0.39370078740157483" bottom="0.55118110236220474" header="0.31496062992125984" footer="0.31496062992125984"/>
  <pageSetup paperSize="9" scale="85" orientation="landscape" r:id="rId1"/>
  <rowBreaks count="5" manualBreakCount="5">
    <brk id="42" max="8" man="1"/>
    <brk id="76" max="8" man="1"/>
    <brk id="114" max="8" man="1"/>
    <brk id="149" max="8" man="1"/>
    <brk id="187" max="8" man="1"/>
  </rowBreaks>
  <ignoredErrors>
    <ignoredError sqref="E41:F41 E128:F128 E14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view="pageBreakPreview" topLeftCell="A106" zoomScale="110" zoomScaleNormal="110" zoomScaleSheetLayoutView="110" workbookViewId="0">
      <selection activeCell="B120" sqref="B120:I120"/>
    </sheetView>
  </sheetViews>
  <sheetFormatPr defaultRowHeight="14.4" x14ac:dyDescent="0.3"/>
  <cols>
    <col min="1" max="1" width="20.5546875" customWidth="1"/>
    <col min="2" max="2" width="49" customWidth="1"/>
    <col min="3" max="3" width="11" customWidth="1"/>
    <col min="4" max="4" width="10" customWidth="1"/>
    <col min="5" max="5" width="10.44140625" customWidth="1"/>
    <col min="6" max="6" width="12.44140625" customWidth="1"/>
    <col min="7" max="7" width="14.5546875" customWidth="1"/>
    <col min="8" max="8" width="11.33203125" customWidth="1"/>
    <col min="9" max="9" width="12.109375" customWidth="1"/>
  </cols>
  <sheetData>
    <row r="1" spans="1:9" x14ac:dyDescent="0.3">
      <c r="A1" s="23" t="s">
        <v>10</v>
      </c>
      <c r="B1" s="23"/>
      <c r="C1" s="23"/>
      <c r="D1" s="23"/>
      <c r="E1" s="23"/>
      <c r="F1" s="31" t="s">
        <v>98</v>
      </c>
      <c r="G1" s="31"/>
      <c r="H1" s="23"/>
      <c r="I1" s="23"/>
    </row>
    <row r="2" spans="1:9" x14ac:dyDescent="0.3">
      <c r="A2" s="40" t="s">
        <v>100</v>
      </c>
      <c r="B2" s="40"/>
      <c r="C2" s="23"/>
      <c r="D2" s="23"/>
      <c r="E2" s="23"/>
      <c r="F2" s="89" t="s">
        <v>102</v>
      </c>
      <c r="G2" s="89"/>
      <c r="H2" s="89"/>
      <c r="I2" s="89"/>
    </row>
    <row r="3" spans="1:9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9" x14ac:dyDescent="0.3">
      <c r="A4" s="23" t="s">
        <v>101</v>
      </c>
      <c r="B4" s="23"/>
      <c r="C4" s="23"/>
      <c r="D4" s="23"/>
      <c r="E4" s="23"/>
      <c r="F4" s="89" t="s">
        <v>103</v>
      </c>
      <c r="G4" s="89"/>
      <c r="H4" s="89"/>
      <c r="I4" s="23"/>
    </row>
    <row r="5" spans="1:9" ht="14.25" customHeight="1" x14ac:dyDescent="0.3">
      <c r="A5" s="40" t="s">
        <v>83</v>
      </c>
      <c r="B5" s="40"/>
      <c r="C5" s="32"/>
      <c r="D5" s="32"/>
      <c r="E5" s="113" t="s">
        <v>99</v>
      </c>
      <c r="F5" s="113"/>
      <c r="G5" s="113"/>
      <c r="H5" s="113"/>
      <c r="I5" s="23"/>
    </row>
    <row r="6" spans="1:9" ht="11.25" customHeight="1" x14ac:dyDescent="0.3">
      <c r="A6" s="32" t="s">
        <v>82</v>
      </c>
      <c r="B6" s="32"/>
      <c r="C6" s="32"/>
      <c r="D6" s="32"/>
      <c r="E6" s="32"/>
      <c r="F6" s="32"/>
      <c r="G6" s="32"/>
      <c r="H6" s="32"/>
      <c r="I6" s="23"/>
    </row>
    <row r="7" spans="1:9" ht="15" customHeight="1" x14ac:dyDescent="0.3">
      <c r="A7" s="99" t="s">
        <v>119</v>
      </c>
      <c r="B7" s="99"/>
      <c r="C7" s="99"/>
      <c r="D7" s="99"/>
      <c r="E7" s="99"/>
      <c r="F7" s="99"/>
      <c r="G7" s="99"/>
      <c r="H7" s="99"/>
      <c r="I7" s="99"/>
    </row>
    <row r="8" spans="1:9" ht="17.25" customHeight="1" x14ac:dyDescent="0.3">
      <c r="A8" s="99"/>
      <c r="B8" s="99"/>
      <c r="C8" s="99"/>
      <c r="D8" s="99"/>
      <c r="E8" s="99"/>
      <c r="F8" s="99"/>
      <c r="G8" s="99"/>
      <c r="H8" s="99"/>
      <c r="I8" s="99"/>
    </row>
    <row r="9" spans="1:9" ht="22.5" hidden="1" customHeight="1" x14ac:dyDescent="0.3">
      <c r="A9" s="99"/>
      <c r="B9" s="99"/>
      <c r="C9" s="99"/>
      <c r="D9" s="99"/>
      <c r="E9" s="99"/>
      <c r="F9" s="99"/>
      <c r="G9" s="99"/>
      <c r="H9" s="99"/>
      <c r="I9" s="99"/>
    </row>
    <row r="10" spans="1:9" ht="4.5" customHeight="1" x14ac:dyDescent="0.3">
      <c r="A10" s="99"/>
      <c r="B10" s="99"/>
      <c r="C10" s="99"/>
      <c r="D10" s="99"/>
      <c r="E10" s="99"/>
      <c r="F10" s="99"/>
      <c r="G10" s="99"/>
      <c r="H10" s="99"/>
      <c r="I10" s="99"/>
    </row>
    <row r="11" spans="1:9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ht="18" customHeight="1" x14ac:dyDescent="0.3">
      <c r="A12" s="96" t="s">
        <v>0</v>
      </c>
      <c r="B12" s="96" t="s">
        <v>2</v>
      </c>
      <c r="C12" s="96" t="s">
        <v>3</v>
      </c>
      <c r="D12" s="103" t="s">
        <v>9</v>
      </c>
      <c r="E12" s="104"/>
      <c r="F12" s="105"/>
      <c r="G12" s="106" t="s">
        <v>6</v>
      </c>
      <c r="H12" s="106" t="s">
        <v>7</v>
      </c>
      <c r="I12" s="106" t="s">
        <v>8</v>
      </c>
    </row>
    <row r="13" spans="1:9" ht="23.25" customHeight="1" x14ac:dyDescent="0.3">
      <c r="A13" s="102"/>
      <c r="B13" s="102"/>
      <c r="C13" s="102"/>
      <c r="D13" s="3" t="s">
        <v>4</v>
      </c>
      <c r="E13" s="3" t="s">
        <v>5</v>
      </c>
      <c r="F13" s="3" t="s">
        <v>1</v>
      </c>
      <c r="G13" s="102"/>
      <c r="H13" s="102"/>
      <c r="I13" s="102"/>
    </row>
    <row r="14" spans="1:9" x14ac:dyDescent="0.3">
      <c r="A14" s="5">
        <v>1</v>
      </c>
      <c r="B14" s="5">
        <v>2</v>
      </c>
      <c r="C14" s="5">
        <v>3</v>
      </c>
      <c r="D14" s="3">
        <v>4</v>
      </c>
      <c r="E14" s="3">
        <v>5</v>
      </c>
      <c r="F14" s="3">
        <v>6</v>
      </c>
      <c r="G14" s="5">
        <v>7</v>
      </c>
      <c r="H14" s="5">
        <v>8</v>
      </c>
      <c r="I14" s="5">
        <v>9</v>
      </c>
    </row>
    <row r="15" spans="1:9" x14ac:dyDescent="0.3">
      <c r="A15" s="7" t="s">
        <v>11</v>
      </c>
      <c r="B15" s="8"/>
      <c r="C15" s="8"/>
      <c r="D15" s="9"/>
      <c r="E15" s="9"/>
      <c r="F15" s="9"/>
      <c r="G15" s="9"/>
      <c r="H15" s="10"/>
      <c r="I15" s="9"/>
    </row>
    <row r="16" spans="1:9" x14ac:dyDescent="0.3">
      <c r="A16" s="106" t="s">
        <v>17</v>
      </c>
      <c r="B16" s="8" t="s">
        <v>67</v>
      </c>
      <c r="C16" s="11">
        <v>250</v>
      </c>
      <c r="D16" s="43">
        <v>8.8000000000000007</v>
      </c>
      <c r="E16" s="43">
        <v>10.8</v>
      </c>
      <c r="F16" s="43">
        <v>41.4</v>
      </c>
      <c r="G16" s="43">
        <v>298.93</v>
      </c>
      <c r="H16" s="10">
        <v>2004</v>
      </c>
      <c r="I16" s="10">
        <v>311</v>
      </c>
    </row>
    <row r="17" spans="1:9" x14ac:dyDescent="0.3">
      <c r="A17" s="107"/>
      <c r="B17" s="8" t="s">
        <v>12</v>
      </c>
      <c r="C17" s="11">
        <v>40</v>
      </c>
      <c r="D17" s="43">
        <v>5.0999999999999996</v>
      </c>
      <c r="E17" s="43">
        <v>4.5999999999999996</v>
      </c>
      <c r="F17" s="43">
        <v>0.3</v>
      </c>
      <c r="G17" s="45">
        <v>63</v>
      </c>
      <c r="H17" s="10">
        <v>2004</v>
      </c>
      <c r="I17" s="10">
        <v>337</v>
      </c>
    </row>
    <row r="18" spans="1:9" x14ac:dyDescent="0.3">
      <c r="A18" s="107"/>
      <c r="B18" s="8" t="s">
        <v>13</v>
      </c>
      <c r="C18" s="11">
        <v>15</v>
      </c>
      <c r="D18" s="43">
        <v>3.48</v>
      </c>
      <c r="E18" s="43">
        <v>4.43</v>
      </c>
      <c r="F18" s="45">
        <v>0</v>
      </c>
      <c r="G18" s="45">
        <v>54</v>
      </c>
      <c r="H18" s="10">
        <v>2004</v>
      </c>
      <c r="I18" s="10">
        <v>97</v>
      </c>
    </row>
    <row r="19" spans="1:9" x14ac:dyDescent="0.3">
      <c r="A19" s="107"/>
      <c r="B19" s="8" t="s">
        <v>14</v>
      </c>
      <c r="C19" s="11">
        <v>40</v>
      </c>
      <c r="D19" s="43">
        <v>3</v>
      </c>
      <c r="E19" s="43">
        <v>1.2</v>
      </c>
      <c r="F19" s="43">
        <v>20.6</v>
      </c>
      <c r="G19" s="43">
        <v>104.8</v>
      </c>
      <c r="H19" s="10" t="s">
        <v>112</v>
      </c>
      <c r="I19" s="10" t="s">
        <v>112</v>
      </c>
    </row>
    <row r="20" spans="1:9" x14ac:dyDescent="0.3">
      <c r="A20" s="107"/>
      <c r="B20" s="8" t="s">
        <v>28</v>
      </c>
      <c r="C20" s="11">
        <v>205</v>
      </c>
      <c r="D20" s="43">
        <v>0.1</v>
      </c>
      <c r="E20" s="45">
        <v>0</v>
      </c>
      <c r="F20" s="45">
        <v>10</v>
      </c>
      <c r="G20" s="45">
        <v>43</v>
      </c>
      <c r="H20" s="10">
        <v>2004</v>
      </c>
      <c r="I20" s="10">
        <v>686</v>
      </c>
    </row>
    <row r="21" spans="1:9" x14ac:dyDescent="0.3">
      <c r="A21" s="12" t="s">
        <v>16</v>
      </c>
      <c r="B21" s="13"/>
      <c r="C21" s="20">
        <f>SUM(C16:C20)</f>
        <v>550</v>
      </c>
      <c r="D21" s="44">
        <f>SUM(D16:D20)</f>
        <v>20.48</v>
      </c>
      <c r="E21" s="49">
        <f>SUM(E16:E20)</f>
        <v>21.029999999999998</v>
      </c>
      <c r="F21" s="44">
        <f>SUM(F16:F20)</f>
        <v>72.3</v>
      </c>
      <c r="G21" s="44">
        <f>SUM(G16:G20)</f>
        <v>563.73</v>
      </c>
      <c r="H21" s="15"/>
      <c r="I21" s="14"/>
    </row>
    <row r="22" spans="1:9" ht="15.75" customHeight="1" x14ac:dyDescent="0.3">
      <c r="A22" s="96" t="s">
        <v>20</v>
      </c>
      <c r="B22" s="59" t="s">
        <v>115</v>
      </c>
      <c r="C22" s="4">
        <v>40</v>
      </c>
      <c r="D22" s="46">
        <v>0.4</v>
      </c>
      <c r="E22" s="46">
        <v>1.2</v>
      </c>
      <c r="F22" s="48">
        <v>0</v>
      </c>
      <c r="G22" s="48">
        <v>7</v>
      </c>
      <c r="H22" s="10" t="s">
        <v>112</v>
      </c>
      <c r="I22" s="10" t="s">
        <v>112</v>
      </c>
    </row>
    <row r="23" spans="1:9" x14ac:dyDescent="0.3">
      <c r="A23" s="97"/>
      <c r="B23" s="8" t="s">
        <v>104</v>
      </c>
      <c r="C23" s="11">
        <v>255</v>
      </c>
      <c r="D23" s="43">
        <v>3.87</v>
      </c>
      <c r="E23" s="43">
        <v>6.87</v>
      </c>
      <c r="F23" s="43">
        <v>15.6</v>
      </c>
      <c r="G23" s="43">
        <v>143.75</v>
      </c>
      <c r="H23" s="10">
        <v>2004</v>
      </c>
      <c r="I23" s="10">
        <v>124</v>
      </c>
    </row>
    <row r="24" spans="1:9" x14ac:dyDescent="0.3">
      <c r="A24" s="97"/>
      <c r="B24" s="26" t="s">
        <v>110</v>
      </c>
      <c r="C24" s="38">
        <v>100</v>
      </c>
      <c r="D24" s="47">
        <v>14.1</v>
      </c>
      <c r="E24" s="47">
        <v>5.7</v>
      </c>
      <c r="F24" s="47">
        <v>4.4000000000000004</v>
      </c>
      <c r="G24" s="47">
        <v>126.4</v>
      </c>
      <c r="H24" s="39">
        <v>2021</v>
      </c>
      <c r="I24" s="35" t="s">
        <v>26</v>
      </c>
    </row>
    <row r="25" spans="1:9" x14ac:dyDescent="0.3">
      <c r="A25" s="97"/>
      <c r="B25" s="8" t="s">
        <v>18</v>
      </c>
      <c r="C25" s="11">
        <v>180</v>
      </c>
      <c r="D25" s="43">
        <v>6.43</v>
      </c>
      <c r="E25" s="43">
        <v>5.5</v>
      </c>
      <c r="F25" s="43">
        <v>38.4</v>
      </c>
      <c r="G25" s="43">
        <v>232.8</v>
      </c>
      <c r="H25" s="10">
        <v>2004</v>
      </c>
      <c r="I25" s="10">
        <v>332</v>
      </c>
    </row>
    <row r="26" spans="1:9" x14ac:dyDescent="0.3">
      <c r="A26" s="97"/>
      <c r="B26" s="8" t="s">
        <v>54</v>
      </c>
      <c r="C26" s="11">
        <v>180</v>
      </c>
      <c r="D26" s="43">
        <v>0.27</v>
      </c>
      <c r="E26" s="43">
        <v>0.1</v>
      </c>
      <c r="F26" s="43">
        <v>18.100000000000001</v>
      </c>
      <c r="G26" s="43">
        <v>72.900000000000006</v>
      </c>
      <c r="H26" s="11">
        <v>2004</v>
      </c>
      <c r="I26" s="11">
        <v>638</v>
      </c>
    </row>
    <row r="27" spans="1:9" x14ac:dyDescent="0.3">
      <c r="A27" s="97"/>
      <c r="B27" s="8" t="s">
        <v>65</v>
      </c>
      <c r="C27" s="11">
        <v>25</v>
      </c>
      <c r="D27" s="43">
        <v>1.65</v>
      </c>
      <c r="E27" s="43">
        <v>0.6</v>
      </c>
      <c r="F27" s="43">
        <v>8.5</v>
      </c>
      <c r="G27" s="43">
        <v>45.3</v>
      </c>
      <c r="H27" s="10" t="s">
        <v>112</v>
      </c>
      <c r="I27" s="10" t="s">
        <v>112</v>
      </c>
    </row>
    <row r="28" spans="1:9" x14ac:dyDescent="0.3">
      <c r="A28" s="98"/>
      <c r="B28" s="8" t="s">
        <v>14</v>
      </c>
      <c r="C28" s="11">
        <v>20</v>
      </c>
      <c r="D28" s="43">
        <v>1.5</v>
      </c>
      <c r="E28" s="43">
        <v>0.57999999999999996</v>
      </c>
      <c r="F28" s="43">
        <v>10.3</v>
      </c>
      <c r="G28" s="43">
        <v>52.4</v>
      </c>
      <c r="H28" s="10" t="s">
        <v>112</v>
      </c>
      <c r="I28" s="10" t="s">
        <v>112</v>
      </c>
    </row>
    <row r="29" spans="1:9" x14ac:dyDescent="0.3">
      <c r="A29" s="12" t="s">
        <v>21</v>
      </c>
      <c r="B29" s="13"/>
      <c r="C29" s="20">
        <f>SUM(C22:C28)</f>
        <v>800</v>
      </c>
      <c r="D29" s="57">
        <f>SUM(D22:D28)</f>
        <v>28.22</v>
      </c>
      <c r="E29" s="57">
        <f>SUM(E22:E28)</f>
        <v>20.55</v>
      </c>
      <c r="F29" s="57">
        <f>SUM(F22:F28)</f>
        <v>95.3</v>
      </c>
      <c r="G29" s="57">
        <f>SUM(G22:G28)</f>
        <v>680.55</v>
      </c>
      <c r="H29" s="19"/>
      <c r="I29" s="18"/>
    </row>
    <row r="30" spans="1:9" x14ac:dyDescent="0.3">
      <c r="A30" s="12" t="s">
        <v>22</v>
      </c>
      <c r="B30" s="13"/>
      <c r="C30" s="20">
        <f>C21+C29</f>
        <v>1350</v>
      </c>
      <c r="D30" s="57">
        <f>D21+D29</f>
        <v>48.7</v>
      </c>
      <c r="E30" s="57">
        <f>E21+E29</f>
        <v>41.58</v>
      </c>
      <c r="F30" s="57">
        <f>F21+F29</f>
        <v>167.6</v>
      </c>
      <c r="G30" s="57">
        <f>G21+G29</f>
        <v>1244.28</v>
      </c>
      <c r="H30" s="19"/>
      <c r="I30" s="18"/>
    </row>
    <row r="31" spans="1:9" x14ac:dyDescent="0.3">
      <c r="A31" s="21" t="s">
        <v>23</v>
      </c>
      <c r="B31" s="8"/>
      <c r="C31" s="8"/>
      <c r="D31" s="9"/>
      <c r="E31" s="16"/>
      <c r="F31" s="16"/>
      <c r="G31" s="16"/>
      <c r="H31" s="17"/>
      <c r="I31" s="16"/>
    </row>
    <row r="32" spans="1:9" x14ac:dyDescent="0.3">
      <c r="A32" s="106" t="s">
        <v>17</v>
      </c>
      <c r="B32" s="8" t="s">
        <v>24</v>
      </c>
      <c r="C32" s="11">
        <v>150</v>
      </c>
      <c r="D32" s="43">
        <v>8.6</v>
      </c>
      <c r="E32" s="43">
        <v>8.4</v>
      </c>
      <c r="F32" s="43">
        <v>37.700000000000003</v>
      </c>
      <c r="G32" s="45">
        <v>261</v>
      </c>
      <c r="H32" s="10">
        <v>2004</v>
      </c>
      <c r="I32" s="10">
        <v>315</v>
      </c>
    </row>
    <row r="33" spans="1:9" x14ac:dyDescent="0.3">
      <c r="A33" s="107"/>
      <c r="B33" s="8" t="s">
        <v>25</v>
      </c>
      <c r="C33" s="11">
        <v>20</v>
      </c>
      <c r="D33" s="43">
        <v>0.12</v>
      </c>
      <c r="E33" s="43">
        <v>0.08</v>
      </c>
      <c r="F33" s="45">
        <v>7</v>
      </c>
      <c r="G33" s="43">
        <v>29.4</v>
      </c>
      <c r="H33" s="10" t="s">
        <v>112</v>
      </c>
      <c r="I33" s="10" t="s">
        <v>112</v>
      </c>
    </row>
    <row r="34" spans="1:9" x14ac:dyDescent="0.3">
      <c r="A34" s="107"/>
      <c r="B34" s="8" t="s">
        <v>14</v>
      </c>
      <c r="C34" s="11">
        <v>20</v>
      </c>
      <c r="D34" s="43">
        <v>1.5</v>
      </c>
      <c r="E34" s="43">
        <v>0.57999999999999996</v>
      </c>
      <c r="F34" s="43">
        <v>10.3</v>
      </c>
      <c r="G34" s="43">
        <v>52.4</v>
      </c>
      <c r="H34" s="10" t="s">
        <v>112</v>
      </c>
      <c r="I34" s="10" t="s">
        <v>112</v>
      </c>
    </row>
    <row r="35" spans="1:9" x14ac:dyDescent="0.3">
      <c r="A35" s="107"/>
      <c r="B35" s="26" t="s">
        <v>15</v>
      </c>
      <c r="C35" s="38">
        <v>180</v>
      </c>
      <c r="D35" s="50">
        <v>2.97</v>
      </c>
      <c r="E35" s="47">
        <v>2.79</v>
      </c>
      <c r="F35" s="47">
        <v>12.2</v>
      </c>
      <c r="G35" s="47">
        <v>84.6</v>
      </c>
      <c r="H35" s="39">
        <v>2004</v>
      </c>
      <c r="I35" s="39">
        <v>693</v>
      </c>
    </row>
    <row r="36" spans="1:9" x14ac:dyDescent="0.3">
      <c r="A36" s="108"/>
      <c r="B36" s="8" t="s">
        <v>111</v>
      </c>
      <c r="C36" s="11">
        <v>180</v>
      </c>
      <c r="D36" s="43">
        <v>0.72</v>
      </c>
      <c r="E36" s="43">
        <v>0.45</v>
      </c>
      <c r="F36" s="43">
        <v>15.25</v>
      </c>
      <c r="G36" s="43">
        <v>70.5</v>
      </c>
      <c r="H36" s="10" t="s">
        <v>112</v>
      </c>
      <c r="I36" s="10" t="s">
        <v>112</v>
      </c>
    </row>
    <row r="37" spans="1:9" x14ac:dyDescent="0.3">
      <c r="A37" s="12" t="s">
        <v>16</v>
      </c>
      <c r="B37" s="13"/>
      <c r="C37" s="20">
        <f>SUM(C32:C36)</f>
        <v>550</v>
      </c>
      <c r="D37" s="44">
        <f>SUM(D32:D36)</f>
        <v>13.91</v>
      </c>
      <c r="E37" s="44">
        <f>SUM(E32:E36)</f>
        <v>12.3</v>
      </c>
      <c r="F37" s="44">
        <f>SUM(F32:F36)</f>
        <v>82.45</v>
      </c>
      <c r="G37" s="44">
        <f>SUM(G32:G36)</f>
        <v>497.9</v>
      </c>
      <c r="H37" s="15"/>
      <c r="I37" s="14"/>
    </row>
    <row r="38" spans="1:9" ht="27" x14ac:dyDescent="0.3">
      <c r="A38" s="96" t="s">
        <v>20</v>
      </c>
      <c r="B38" s="22" t="s">
        <v>64</v>
      </c>
      <c r="C38" s="4">
        <v>60</v>
      </c>
      <c r="D38" s="48">
        <v>0.96</v>
      </c>
      <c r="E38" s="48">
        <v>3</v>
      </c>
      <c r="F38" s="46">
        <v>4.5599999999999996</v>
      </c>
      <c r="G38" s="46">
        <v>49.8</v>
      </c>
      <c r="H38" s="4">
        <v>2004</v>
      </c>
      <c r="I38" s="4">
        <v>45</v>
      </c>
    </row>
    <row r="39" spans="1:9" x14ac:dyDescent="0.3">
      <c r="A39" s="97"/>
      <c r="B39" s="8" t="s">
        <v>109</v>
      </c>
      <c r="C39" s="11">
        <v>255</v>
      </c>
      <c r="D39" s="43">
        <v>3.93</v>
      </c>
      <c r="E39" s="43">
        <v>7.88</v>
      </c>
      <c r="F39" s="43">
        <v>25.75</v>
      </c>
      <c r="G39" s="45">
        <v>195</v>
      </c>
      <c r="H39" s="11">
        <v>2004</v>
      </c>
      <c r="I39" s="11">
        <v>132</v>
      </c>
    </row>
    <row r="40" spans="1:9" x14ac:dyDescent="0.3">
      <c r="A40" s="97"/>
      <c r="B40" s="8" t="s">
        <v>81</v>
      </c>
      <c r="C40" s="11">
        <v>80</v>
      </c>
      <c r="D40" s="43">
        <v>12.76</v>
      </c>
      <c r="E40" s="43">
        <v>5.88</v>
      </c>
      <c r="F40" s="45">
        <v>6.96</v>
      </c>
      <c r="G40" s="43">
        <v>126.32</v>
      </c>
      <c r="H40" s="11">
        <v>2004</v>
      </c>
      <c r="I40" s="11">
        <v>390</v>
      </c>
    </row>
    <row r="41" spans="1:9" x14ac:dyDescent="0.3">
      <c r="A41" s="97"/>
      <c r="B41" s="26" t="s">
        <v>29</v>
      </c>
      <c r="C41" s="11">
        <v>180</v>
      </c>
      <c r="D41" s="43">
        <v>6.36</v>
      </c>
      <c r="E41" s="43">
        <v>12.24</v>
      </c>
      <c r="F41" s="43">
        <v>27.24</v>
      </c>
      <c r="G41" s="43">
        <v>251.52</v>
      </c>
      <c r="H41" s="11">
        <v>2004</v>
      </c>
      <c r="I41" s="11">
        <v>216</v>
      </c>
    </row>
    <row r="42" spans="1:9" x14ac:dyDescent="0.3">
      <c r="A42" s="97"/>
      <c r="B42" s="8" t="s">
        <v>45</v>
      </c>
      <c r="C42" s="11">
        <v>180</v>
      </c>
      <c r="D42" s="43">
        <v>0.27</v>
      </c>
      <c r="E42" s="43">
        <v>0.1</v>
      </c>
      <c r="F42" s="43">
        <v>18.100000000000001</v>
      </c>
      <c r="G42" s="43">
        <v>72.900000000000006</v>
      </c>
      <c r="H42" s="11">
        <v>2004</v>
      </c>
      <c r="I42" s="11">
        <v>638</v>
      </c>
    </row>
    <row r="43" spans="1:9" x14ac:dyDescent="0.3">
      <c r="A43" s="97"/>
      <c r="B43" s="8" t="s">
        <v>65</v>
      </c>
      <c r="C43" s="11">
        <v>25</v>
      </c>
      <c r="D43" s="43">
        <v>1.65</v>
      </c>
      <c r="E43" s="43">
        <v>0.6</v>
      </c>
      <c r="F43" s="43">
        <v>8.5</v>
      </c>
      <c r="G43" s="43">
        <v>45.3</v>
      </c>
      <c r="H43" s="10" t="s">
        <v>112</v>
      </c>
      <c r="I43" s="10" t="s">
        <v>112</v>
      </c>
    </row>
    <row r="44" spans="1:9" x14ac:dyDescent="0.3">
      <c r="A44" s="98"/>
      <c r="B44" s="8" t="s">
        <v>14</v>
      </c>
      <c r="C44" s="11">
        <v>20</v>
      </c>
      <c r="D44" s="43">
        <v>1.5</v>
      </c>
      <c r="E44" s="43">
        <v>0.57999999999999996</v>
      </c>
      <c r="F44" s="43">
        <v>10.3</v>
      </c>
      <c r="G44" s="43">
        <v>52.4</v>
      </c>
      <c r="H44" s="10" t="s">
        <v>112</v>
      </c>
      <c r="I44" s="10" t="s">
        <v>112</v>
      </c>
    </row>
    <row r="45" spans="1:9" x14ac:dyDescent="0.3">
      <c r="A45" s="12" t="s">
        <v>21</v>
      </c>
      <c r="B45" s="13"/>
      <c r="C45" s="20">
        <f>SUM(C38:C44)</f>
        <v>800</v>
      </c>
      <c r="D45" s="49">
        <f>SUM(D38:D44)</f>
        <v>27.429999999999996</v>
      </c>
      <c r="E45" s="49">
        <f>SUM(E38:E44)</f>
        <v>30.28</v>
      </c>
      <c r="F45" s="44">
        <f>SUM(F38:F44)</f>
        <v>101.40999999999998</v>
      </c>
      <c r="G45" s="44">
        <f>SUM(G38:G44)</f>
        <v>793.2399999999999</v>
      </c>
      <c r="H45" s="19"/>
      <c r="I45" s="18"/>
    </row>
    <row r="46" spans="1:9" x14ac:dyDescent="0.3">
      <c r="A46" s="12" t="s">
        <v>30</v>
      </c>
      <c r="B46" s="13"/>
      <c r="C46" s="20">
        <f>C37+C45</f>
        <v>1350</v>
      </c>
      <c r="D46" s="44">
        <v>41.9</v>
      </c>
      <c r="E46" s="44">
        <v>42.3</v>
      </c>
      <c r="F46" s="44">
        <f>F37+F45</f>
        <v>183.85999999999999</v>
      </c>
      <c r="G46" s="44">
        <f>G37+G45</f>
        <v>1291.1399999999999</v>
      </c>
      <c r="H46" s="19"/>
      <c r="I46" s="18"/>
    </row>
    <row r="47" spans="1:9" x14ac:dyDescent="0.3">
      <c r="A47" s="21" t="s">
        <v>31</v>
      </c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06" t="s">
        <v>17</v>
      </c>
      <c r="B48" s="26" t="s">
        <v>68</v>
      </c>
      <c r="C48" s="11">
        <v>200</v>
      </c>
      <c r="D48" s="45">
        <v>7.02</v>
      </c>
      <c r="E48" s="43">
        <v>7.9</v>
      </c>
      <c r="F48" s="43">
        <v>34.5</v>
      </c>
      <c r="G48" s="45">
        <v>230</v>
      </c>
      <c r="H48" s="11">
        <v>2004</v>
      </c>
      <c r="I48" s="11">
        <v>297</v>
      </c>
    </row>
    <row r="49" spans="1:9" x14ac:dyDescent="0.3">
      <c r="A49" s="107"/>
      <c r="B49" s="8" t="s">
        <v>14</v>
      </c>
      <c r="C49" s="11">
        <v>20</v>
      </c>
      <c r="D49" s="43">
        <v>1.5</v>
      </c>
      <c r="E49" s="43">
        <v>0.57999999999999996</v>
      </c>
      <c r="F49" s="43">
        <v>10.3</v>
      </c>
      <c r="G49" s="43">
        <v>52.4</v>
      </c>
      <c r="H49" s="10" t="s">
        <v>112</v>
      </c>
      <c r="I49" s="10" t="s">
        <v>112</v>
      </c>
    </row>
    <row r="50" spans="1:9" x14ac:dyDescent="0.3">
      <c r="A50" s="107"/>
      <c r="B50" s="8" t="s">
        <v>19</v>
      </c>
      <c r="C50" s="11">
        <v>200</v>
      </c>
      <c r="D50" s="43">
        <v>0.1</v>
      </c>
      <c r="E50" s="45">
        <v>0</v>
      </c>
      <c r="F50" s="45">
        <v>10</v>
      </c>
      <c r="G50" s="45">
        <v>43</v>
      </c>
      <c r="H50" s="10">
        <v>2004</v>
      </c>
      <c r="I50" s="10">
        <v>685</v>
      </c>
    </row>
    <row r="51" spans="1:9" x14ac:dyDescent="0.3">
      <c r="A51" s="107"/>
      <c r="B51" s="8" t="s">
        <v>33</v>
      </c>
      <c r="C51" s="11">
        <v>20</v>
      </c>
      <c r="D51" s="48">
        <v>1</v>
      </c>
      <c r="E51" s="45">
        <v>6</v>
      </c>
      <c r="F51" s="45">
        <v>13</v>
      </c>
      <c r="G51" s="45">
        <v>106</v>
      </c>
      <c r="H51" s="10" t="s">
        <v>112</v>
      </c>
      <c r="I51" s="10" t="s">
        <v>112</v>
      </c>
    </row>
    <row r="52" spans="1:9" x14ac:dyDescent="0.3">
      <c r="A52" s="108"/>
      <c r="B52" s="8" t="s">
        <v>94</v>
      </c>
      <c r="C52" s="11">
        <v>110</v>
      </c>
      <c r="D52" s="55">
        <v>3.3</v>
      </c>
      <c r="E52" s="55">
        <v>3.5</v>
      </c>
      <c r="F52" s="56">
        <v>4</v>
      </c>
      <c r="G52" s="56">
        <v>65</v>
      </c>
      <c r="H52" s="10" t="s">
        <v>112</v>
      </c>
      <c r="I52" s="10" t="s">
        <v>112</v>
      </c>
    </row>
    <row r="53" spans="1:9" x14ac:dyDescent="0.3">
      <c r="A53" s="12" t="s">
        <v>16</v>
      </c>
      <c r="B53" s="13"/>
      <c r="C53" s="20">
        <f>SUM(C48:C52)</f>
        <v>550</v>
      </c>
      <c r="D53" s="44">
        <f>SUM(D48:D52)</f>
        <v>12.919999999999998</v>
      </c>
      <c r="E53" s="49">
        <f>SUM(E48:E52)</f>
        <v>17.98</v>
      </c>
      <c r="F53" s="44">
        <f>SUM(F48:F52)</f>
        <v>71.8</v>
      </c>
      <c r="G53" s="44">
        <f>SUM(G48:G52)</f>
        <v>496.4</v>
      </c>
      <c r="H53" s="15"/>
      <c r="I53" s="14"/>
    </row>
    <row r="54" spans="1:9" x14ac:dyDescent="0.3">
      <c r="A54" s="96" t="s">
        <v>20</v>
      </c>
      <c r="B54" s="8" t="s">
        <v>93</v>
      </c>
      <c r="C54" s="11">
        <v>60</v>
      </c>
      <c r="D54" s="43">
        <v>0.9</v>
      </c>
      <c r="E54" s="43">
        <v>3.3</v>
      </c>
      <c r="F54" s="45">
        <v>5.04</v>
      </c>
      <c r="G54" s="43">
        <v>53.4</v>
      </c>
      <c r="H54" s="11">
        <v>2003</v>
      </c>
      <c r="I54" s="11">
        <v>64</v>
      </c>
    </row>
    <row r="55" spans="1:9" x14ac:dyDescent="0.3">
      <c r="A55" s="97"/>
      <c r="B55" s="8" t="s">
        <v>105</v>
      </c>
      <c r="C55" s="11">
        <v>255</v>
      </c>
      <c r="D55" s="43">
        <v>4.37</v>
      </c>
      <c r="E55" s="43">
        <v>8.7799999999999994</v>
      </c>
      <c r="F55" s="43">
        <v>15.6</v>
      </c>
      <c r="G55" s="43">
        <v>163.28</v>
      </c>
      <c r="H55" s="11">
        <v>2004</v>
      </c>
      <c r="I55" s="11">
        <v>110</v>
      </c>
    </row>
    <row r="56" spans="1:9" x14ac:dyDescent="0.3">
      <c r="A56" s="97"/>
      <c r="B56" s="8" t="s">
        <v>66</v>
      </c>
      <c r="C56" s="11">
        <v>100</v>
      </c>
      <c r="D56" s="43">
        <v>14.6</v>
      </c>
      <c r="E56" s="43">
        <v>16.79</v>
      </c>
      <c r="F56" s="43">
        <v>3.89</v>
      </c>
      <c r="G56" s="45">
        <v>221</v>
      </c>
      <c r="H56" s="11">
        <v>2004</v>
      </c>
      <c r="I56" s="11">
        <v>437</v>
      </c>
    </row>
    <row r="57" spans="1:9" x14ac:dyDescent="0.3">
      <c r="A57" s="97"/>
      <c r="B57" s="26" t="s">
        <v>34</v>
      </c>
      <c r="C57" s="11">
        <v>180</v>
      </c>
      <c r="D57" s="43">
        <v>10.08</v>
      </c>
      <c r="E57" s="43">
        <v>6.62</v>
      </c>
      <c r="F57" s="43">
        <v>44.16</v>
      </c>
      <c r="G57" s="43">
        <v>280.8</v>
      </c>
      <c r="H57" s="11">
        <v>2004</v>
      </c>
      <c r="I57" s="11">
        <v>297</v>
      </c>
    </row>
    <row r="58" spans="1:9" x14ac:dyDescent="0.3">
      <c r="A58" s="97"/>
      <c r="B58" s="8" t="s">
        <v>35</v>
      </c>
      <c r="C58" s="11">
        <v>180</v>
      </c>
      <c r="D58" s="43">
        <v>0.5</v>
      </c>
      <c r="E58" s="43">
        <v>0.1</v>
      </c>
      <c r="F58" s="43">
        <v>28.1</v>
      </c>
      <c r="G58" s="45">
        <v>109</v>
      </c>
      <c r="H58" s="11">
        <v>2004</v>
      </c>
      <c r="I58" s="11">
        <v>639</v>
      </c>
    </row>
    <row r="59" spans="1:9" x14ac:dyDescent="0.3">
      <c r="A59" s="97"/>
      <c r="B59" s="8" t="s">
        <v>65</v>
      </c>
      <c r="C59" s="11">
        <v>25</v>
      </c>
      <c r="D59" s="43">
        <v>1.65</v>
      </c>
      <c r="E59" s="43">
        <v>0.6</v>
      </c>
      <c r="F59" s="43">
        <v>8.5</v>
      </c>
      <c r="G59" s="43">
        <v>45.3</v>
      </c>
      <c r="H59" s="10" t="s">
        <v>112</v>
      </c>
      <c r="I59" s="10" t="s">
        <v>112</v>
      </c>
    </row>
    <row r="60" spans="1:9" x14ac:dyDescent="0.3">
      <c r="A60" s="98"/>
      <c r="B60" s="8" t="s">
        <v>14</v>
      </c>
      <c r="C60" s="11">
        <v>20</v>
      </c>
      <c r="D60" s="43">
        <v>1.5</v>
      </c>
      <c r="E60" s="43">
        <v>0.57999999999999996</v>
      </c>
      <c r="F60" s="43">
        <v>10.3</v>
      </c>
      <c r="G60" s="43">
        <v>52.4</v>
      </c>
      <c r="H60" s="10" t="s">
        <v>112</v>
      </c>
      <c r="I60" s="10" t="s">
        <v>112</v>
      </c>
    </row>
    <row r="61" spans="1:9" x14ac:dyDescent="0.3">
      <c r="A61" s="12" t="s">
        <v>21</v>
      </c>
      <c r="B61" s="13"/>
      <c r="C61" s="20">
        <f>SUM(C54:C60)</f>
        <v>820</v>
      </c>
      <c r="D61" s="44">
        <v>33.700000000000003</v>
      </c>
      <c r="E61" s="44">
        <f>SUM(E54:E60)</f>
        <v>36.769999999999996</v>
      </c>
      <c r="F61" s="44">
        <f>SUM(F54:F60)</f>
        <v>115.58999999999999</v>
      </c>
      <c r="G61" s="44">
        <f>SUM(G54:G60)</f>
        <v>925.18</v>
      </c>
      <c r="H61" s="19"/>
      <c r="I61" s="18"/>
    </row>
    <row r="62" spans="1:9" x14ac:dyDescent="0.3">
      <c r="A62" s="12" t="s">
        <v>36</v>
      </c>
      <c r="B62" s="13"/>
      <c r="C62" s="20">
        <f>C53+C61</f>
        <v>1370</v>
      </c>
      <c r="D62" s="44">
        <f>D53+D61</f>
        <v>46.620000000000005</v>
      </c>
      <c r="E62" s="44">
        <f>E53+E61</f>
        <v>54.75</v>
      </c>
      <c r="F62" s="44">
        <f>F53+F61</f>
        <v>187.39</v>
      </c>
      <c r="G62" s="44">
        <f>G53+G61</f>
        <v>1421.58</v>
      </c>
      <c r="H62" s="19"/>
      <c r="I62" s="18"/>
    </row>
    <row r="63" spans="1:9" x14ac:dyDescent="0.3">
      <c r="A63" s="21" t="s">
        <v>37</v>
      </c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06" t="s">
        <v>17</v>
      </c>
      <c r="B64" s="8" t="s">
        <v>38</v>
      </c>
      <c r="C64" s="11">
        <v>150</v>
      </c>
      <c r="D64" s="43">
        <v>12.92</v>
      </c>
      <c r="E64" s="43">
        <v>20.7</v>
      </c>
      <c r="F64" s="43">
        <v>3.47</v>
      </c>
      <c r="G64" s="45">
        <v>245</v>
      </c>
      <c r="H64" s="11">
        <v>2004</v>
      </c>
      <c r="I64" s="11">
        <v>340</v>
      </c>
    </row>
    <row r="65" spans="1:9" x14ac:dyDescent="0.3">
      <c r="A65" s="107"/>
      <c r="B65" s="8" t="s">
        <v>14</v>
      </c>
      <c r="C65" s="11">
        <v>20</v>
      </c>
      <c r="D65" s="43">
        <v>1.5</v>
      </c>
      <c r="E65" s="43">
        <v>0.57999999999999996</v>
      </c>
      <c r="F65" s="43">
        <v>10.3</v>
      </c>
      <c r="G65" s="43">
        <v>52.4</v>
      </c>
      <c r="H65" s="10" t="s">
        <v>112</v>
      </c>
      <c r="I65" s="10" t="s">
        <v>112</v>
      </c>
    </row>
    <row r="66" spans="1:9" x14ac:dyDescent="0.3">
      <c r="A66" s="107"/>
      <c r="B66" s="8" t="s">
        <v>28</v>
      </c>
      <c r="C66" s="11">
        <v>205</v>
      </c>
      <c r="D66" s="43">
        <v>0.1</v>
      </c>
      <c r="E66" s="45">
        <v>0</v>
      </c>
      <c r="F66" s="45">
        <v>10</v>
      </c>
      <c r="G66" s="45">
        <v>43</v>
      </c>
      <c r="H66" s="10">
        <v>2004</v>
      </c>
      <c r="I66" s="10">
        <v>686</v>
      </c>
    </row>
    <row r="67" spans="1:9" x14ac:dyDescent="0.3">
      <c r="A67" s="108"/>
      <c r="B67" s="8" t="s">
        <v>111</v>
      </c>
      <c r="C67" s="11">
        <v>180</v>
      </c>
      <c r="D67" s="43">
        <v>0.72</v>
      </c>
      <c r="E67" s="43">
        <v>0.45</v>
      </c>
      <c r="F67" s="43">
        <v>15.25</v>
      </c>
      <c r="G67" s="43">
        <v>70.5</v>
      </c>
      <c r="H67" s="10" t="s">
        <v>112</v>
      </c>
      <c r="I67" s="10" t="s">
        <v>112</v>
      </c>
    </row>
    <row r="68" spans="1:9" x14ac:dyDescent="0.3">
      <c r="A68" s="12" t="s">
        <v>16</v>
      </c>
      <c r="B68" s="13"/>
      <c r="C68" s="20">
        <f>SUM(C64:C67)</f>
        <v>555</v>
      </c>
      <c r="D68" s="44">
        <f>SUM(D64:D67)</f>
        <v>15.24</v>
      </c>
      <c r="E68" s="44">
        <f>SUM(E64:E67)</f>
        <v>21.729999999999997</v>
      </c>
      <c r="F68" s="49">
        <f>SUM(F64:F67)</f>
        <v>39.020000000000003</v>
      </c>
      <c r="G68" s="44">
        <f>SUM(G64:G67)</f>
        <v>410.9</v>
      </c>
      <c r="H68" s="15"/>
      <c r="I68" s="14"/>
    </row>
    <row r="69" spans="1:9" ht="27" customHeight="1" x14ac:dyDescent="0.3">
      <c r="A69" s="90" t="s">
        <v>20</v>
      </c>
      <c r="B69" s="59" t="s">
        <v>71</v>
      </c>
      <c r="C69" s="4">
        <v>100</v>
      </c>
      <c r="D69" s="46">
        <v>0.78</v>
      </c>
      <c r="E69" s="46">
        <v>0.05</v>
      </c>
      <c r="F69" s="46">
        <v>6.3</v>
      </c>
      <c r="G69" s="48">
        <v>27</v>
      </c>
      <c r="H69" s="4" t="s">
        <v>86</v>
      </c>
      <c r="I69" s="4" t="s">
        <v>85</v>
      </c>
    </row>
    <row r="70" spans="1:9" x14ac:dyDescent="0.3">
      <c r="A70" s="90"/>
      <c r="B70" s="26" t="s">
        <v>113</v>
      </c>
      <c r="C70" s="11">
        <v>255</v>
      </c>
      <c r="D70" s="45">
        <v>3</v>
      </c>
      <c r="E70" s="43">
        <v>5.25</v>
      </c>
      <c r="F70" s="43">
        <v>16.38</v>
      </c>
      <c r="G70" s="43">
        <v>126.5</v>
      </c>
      <c r="H70" s="11">
        <v>2004</v>
      </c>
      <c r="I70" s="11">
        <v>140</v>
      </c>
    </row>
    <row r="71" spans="1:9" x14ac:dyDescent="0.3">
      <c r="A71" s="90"/>
      <c r="B71" s="8" t="s">
        <v>114</v>
      </c>
      <c r="C71" s="11">
        <v>220</v>
      </c>
      <c r="D71" s="43">
        <v>16.899999999999999</v>
      </c>
      <c r="E71" s="43">
        <v>15.9</v>
      </c>
      <c r="F71" s="43">
        <v>12.7</v>
      </c>
      <c r="G71" s="43">
        <v>261.2</v>
      </c>
      <c r="H71" s="11">
        <v>2011</v>
      </c>
      <c r="I71" s="11">
        <v>386</v>
      </c>
    </row>
    <row r="72" spans="1:9" x14ac:dyDescent="0.3">
      <c r="A72" s="90"/>
      <c r="B72" s="8" t="s">
        <v>40</v>
      </c>
      <c r="C72" s="11">
        <v>180</v>
      </c>
      <c r="D72" s="43">
        <v>0.18</v>
      </c>
      <c r="E72" s="43">
        <v>0.09</v>
      </c>
      <c r="F72" s="43">
        <v>15.5</v>
      </c>
      <c r="G72" s="43">
        <v>61.2</v>
      </c>
      <c r="H72" s="11">
        <v>2004</v>
      </c>
      <c r="I72" s="11">
        <v>631</v>
      </c>
    </row>
    <row r="73" spans="1:9" x14ac:dyDescent="0.3">
      <c r="A73" s="90"/>
      <c r="B73" s="8" t="s">
        <v>65</v>
      </c>
      <c r="C73" s="11">
        <v>25</v>
      </c>
      <c r="D73" s="43">
        <v>1.65</v>
      </c>
      <c r="E73" s="43">
        <v>0.6</v>
      </c>
      <c r="F73" s="43">
        <v>8.5</v>
      </c>
      <c r="G73" s="43">
        <v>45.3</v>
      </c>
      <c r="H73" s="10" t="s">
        <v>112</v>
      </c>
      <c r="I73" s="10" t="s">
        <v>112</v>
      </c>
    </row>
    <row r="74" spans="1:9" x14ac:dyDescent="0.3">
      <c r="A74" s="90"/>
      <c r="B74" s="8" t="s">
        <v>14</v>
      </c>
      <c r="C74" s="11">
        <v>20</v>
      </c>
      <c r="D74" s="43">
        <v>1.5</v>
      </c>
      <c r="E74" s="43">
        <v>0.57999999999999996</v>
      </c>
      <c r="F74" s="43">
        <v>10.3</v>
      </c>
      <c r="G74" s="43">
        <v>52.4</v>
      </c>
      <c r="H74" s="10" t="s">
        <v>112</v>
      </c>
      <c r="I74" s="10" t="s">
        <v>112</v>
      </c>
    </row>
    <row r="75" spans="1:9" x14ac:dyDescent="0.3">
      <c r="A75" s="12" t="s">
        <v>21</v>
      </c>
      <c r="B75" s="13"/>
      <c r="C75" s="20">
        <f>SUM(C69:C74)</f>
        <v>800</v>
      </c>
      <c r="D75" s="58">
        <f>SUM(D69:D74)</f>
        <v>24.009999999999998</v>
      </c>
      <c r="E75" s="57">
        <f>SUM(E69:E74)</f>
        <v>22.47</v>
      </c>
      <c r="F75" s="57">
        <f>SUM(F69:F74)</f>
        <v>69.679999999999993</v>
      </c>
      <c r="G75" s="57">
        <f>SUM(G69:G74)</f>
        <v>573.59999999999991</v>
      </c>
      <c r="H75" s="19"/>
      <c r="I75" s="18"/>
    </row>
    <row r="76" spans="1:9" x14ac:dyDescent="0.3">
      <c r="A76" s="12" t="s">
        <v>41</v>
      </c>
      <c r="B76" s="13"/>
      <c r="C76" s="20">
        <f>C68+C75</f>
        <v>1355</v>
      </c>
      <c r="D76" s="57">
        <v>39.200000000000003</v>
      </c>
      <c r="E76" s="57">
        <f>E68+E75</f>
        <v>44.199999999999996</v>
      </c>
      <c r="F76" s="57">
        <f>F68+F75</f>
        <v>108.69999999999999</v>
      </c>
      <c r="G76" s="57">
        <f>G68+G75</f>
        <v>984.49999999999989</v>
      </c>
      <c r="H76" s="19"/>
      <c r="I76" s="18"/>
    </row>
    <row r="77" spans="1:9" x14ac:dyDescent="0.3">
      <c r="A77" s="21" t="s">
        <v>42</v>
      </c>
      <c r="B77" s="1"/>
      <c r="C77" s="1"/>
      <c r="D77" s="1"/>
      <c r="E77" s="1"/>
      <c r="F77" s="1"/>
      <c r="G77" s="1"/>
      <c r="H77" s="1"/>
      <c r="I77" s="1"/>
    </row>
    <row r="78" spans="1:9" x14ac:dyDescent="0.3">
      <c r="A78" s="106" t="s">
        <v>17</v>
      </c>
      <c r="B78" s="8" t="s">
        <v>59</v>
      </c>
      <c r="C78" s="11">
        <v>150</v>
      </c>
      <c r="D78" s="43">
        <v>25.6</v>
      </c>
      <c r="E78" s="43">
        <v>16.100000000000001</v>
      </c>
      <c r="F78" s="45">
        <v>25</v>
      </c>
      <c r="G78" s="43">
        <v>347.8</v>
      </c>
      <c r="H78" s="11">
        <v>2021</v>
      </c>
      <c r="I78" s="11" t="s">
        <v>61</v>
      </c>
    </row>
    <row r="79" spans="1:9" x14ac:dyDescent="0.3">
      <c r="A79" s="107"/>
      <c r="B79" s="8" t="s">
        <v>60</v>
      </c>
      <c r="C79" s="11">
        <v>30</v>
      </c>
      <c r="D79" s="43">
        <v>2.2999999999999998</v>
      </c>
      <c r="E79" s="43">
        <v>2.6</v>
      </c>
      <c r="F79" s="43">
        <v>16.7</v>
      </c>
      <c r="G79" s="43">
        <v>98.4</v>
      </c>
      <c r="H79" s="10" t="s">
        <v>112</v>
      </c>
      <c r="I79" s="10" t="s">
        <v>112</v>
      </c>
    </row>
    <row r="80" spans="1:9" x14ac:dyDescent="0.3">
      <c r="A80" s="107"/>
      <c r="B80" s="8" t="s">
        <v>14</v>
      </c>
      <c r="C80" s="11">
        <v>20</v>
      </c>
      <c r="D80" s="43">
        <v>1.5</v>
      </c>
      <c r="E80" s="43">
        <v>0.57999999999999996</v>
      </c>
      <c r="F80" s="43">
        <v>10.3</v>
      </c>
      <c r="G80" s="43">
        <v>52.4</v>
      </c>
      <c r="H80" s="10" t="s">
        <v>112</v>
      </c>
      <c r="I80" s="10" t="s">
        <v>112</v>
      </c>
    </row>
    <row r="81" spans="1:9" x14ac:dyDescent="0.3">
      <c r="A81" s="107"/>
      <c r="B81" s="8" t="s">
        <v>19</v>
      </c>
      <c r="C81" s="11">
        <v>200</v>
      </c>
      <c r="D81" s="43">
        <v>0.1</v>
      </c>
      <c r="E81" s="45">
        <v>0</v>
      </c>
      <c r="F81" s="45">
        <v>10</v>
      </c>
      <c r="G81" s="45">
        <v>43</v>
      </c>
      <c r="H81" s="10">
        <v>2004</v>
      </c>
      <c r="I81" s="10">
        <v>685</v>
      </c>
    </row>
    <row r="82" spans="1:9" x14ac:dyDescent="0.3">
      <c r="A82" s="108"/>
      <c r="B82" s="8" t="s">
        <v>88</v>
      </c>
      <c r="C82" s="11">
        <v>150</v>
      </c>
      <c r="D82" s="51">
        <v>0.6</v>
      </c>
      <c r="E82" s="51">
        <v>0.6</v>
      </c>
      <c r="F82" s="51">
        <v>15.5</v>
      </c>
      <c r="G82" s="51">
        <v>71.3</v>
      </c>
      <c r="H82" s="10" t="s">
        <v>112</v>
      </c>
      <c r="I82" s="10" t="s">
        <v>112</v>
      </c>
    </row>
    <row r="83" spans="1:9" x14ac:dyDescent="0.3">
      <c r="A83" s="12" t="s">
        <v>16</v>
      </c>
      <c r="B83" s="13"/>
      <c r="C83" s="20">
        <f>SUM(C78:C82)</f>
        <v>550</v>
      </c>
      <c r="D83" s="44">
        <f>SUM(D78:D82)</f>
        <v>30.100000000000005</v>
      </c>
      <c r="E83" s="44">
        <f>SUM(E78:E82)</f>
        <v>19.880000000000003</v>
      </c>
      <c r="F83" s="44">
        <f>SUM(F78:F82)</f>
        <v>77.5</v>
      </c>
      <c r="G83" s="44">
        <f>SUM(G78:G82)</f>
        <v>612.9</v>
      </c>
      <c r="H83" s="24"/>
      <c r="I83" s="24"/>
    </row>
    <row r="84" spans="1:9" ht="27" customHeight="1" x14ac:dyDescent="0.3">
      <c r="A84" s="96" t="s">
        <v>20</v>
      </c>
      <c r="B84" s="59" t="s">
        <v>72</v>
      </c>
      <c r="C84" s="4">
        <v>60</v>
      </c>
      <c r="D84" s="48">
        <v>0.96</v>
      </c>
      <c r="E84" s="46">
        <v>2.76</v>
      </c>
      <c r="F84" s="46">
        <v>6.66</v>
      </c>
      <c r="G84" s="48">
        <v>54</v>
      </c>
      <c r="H84" s="36">
        <v>2004</v>
      </c>
      <c r="I84" s="36" t="s">
        <v>84</v>
      </c>
    </row>
    <row r="85" spans="1:9" x14ac:dyDescent="0.3">
      <c r="A85" s="97"/>
      <c r="B85" s="26" t="s">
        <v>106</v>
      </c>
      <c r="C85" s="11">
        <v>255</v>
      </c>
      <c r="D85" s="43">
        <v>5.27</v>
      </c>
      <c r="E85" s="43">
        <v>4.62</v>
      </c>
      <c r="F85" s="43">
        <v>28.5</v>
      </c>
      <c r="G85" s="43">
        <v>181.5</v>
      </c>
      <c r="H85" s="11">
        <v>2004</v>
      </c>
      <c r="I85" s="11">
        <v>139</v>
      </c>
    </row>
    <row r="86" spans="1:9" x14ac:dyDescent="0.3">
      <c r="A86" s="97"/>
      <c r="B86" s="8" t="s">
        <v>107</v>
      </c>
      <c r="C86" s="11">
        <v>80</v>
      </c>
      <c r="D86" s="43">
        <v>12.44</v>
      </c>
      <c r="E86" s="43">
        <v>12.12</v>
      </c>
      <c r="F86" s="43">
        <v>9.83</v>
      </c>
      <c r="G86" s="43">
        <v>198.14</v>
      </c>
      <c r="H86" s="11">
        <v>2011</v>
      </c>
      <c r="I86" s="11">
        <v>360</v>
      </c>
    </row>
    <row r="87" spans="1:9" x14ac:dyDescent="0.3">
      <c r="A87" s="97"/>
      <c r="B87" s="8" t="s">
        <v>18</v>
      </c>
      <c r="C87" s="11">
        <v>180</v>
      </c>
      <c r="D87" s="43">
        <v>6.43</v>
      </c>
      <c r="E87" s="43">
        <v>5.5</v>
      </c>
      <c r="F87" s="43">
        <v>38.4</v>
      </c>
      <c r="G87" s="43">
        <v>232.8</v>
      </c>
      <c r="H87" s="10">
        <v>2004</v>
      </c>
      <c r="I87" s="10">
        <v>332</v>
      </c>
    </row>
    <row r="88" spans="1:9" x14ac:dyDescent="0.3">
      <c r="A88" s="97"/>
      <c r="B88" s="8" t="s">
        <v>116</v>
      </c>
      <c r="C88" s="11">
        <v>180</v>
      </c>
      <c r="D88" s="43">
        <v>0.27</v>
      </c>
      <c r="E88" s="43">
        <v>0.1</v>
      </c>
      <c r="F88" s="43">
        <v>18.100000000000001</v>
      </c>
      <c r="G88" s="43">
        <v>72.900000000000006</v>
      </c>
      <c r="H88" s="11">
        <v>2004</v>
      </c>
      <c r="I88" s="11">
        <v>638</v>
      </c>
    </row>
    <row r="89" spans="1:9" x14ac:dyDescent="0.3">
      <c r="A89" s="97"/>
      <c r="B89" s="8" t="s">
        <v>65</v>
      </c>
      <c r="C89" s="11">
        <v>25</v>
      </c>
      <c r="D89" s="43">
        <v>1.65</v>
      </c>
      <c r="E89" s="43">
        <v>0.6</v>
      </c>
      <c r="F89" s="43">
        <v>8.5</v>
      </c>
      <c r="G89" s="43">
        <v>45.3</v>
      </c>
      <c r="H89" s="10" t="s">
        <v>112</v>
      </c>
      <c r="I89" s="10" t="s">
        <v>112</v>
      </c>
    </row>
    <row r="90" spans="1:9" x14ac:dyDescent="0.3">
      <c r="A90" s="98"/>
      <c r="B90" s="8" t="s">
        <v>14</v>
      </c>
      <c r="C90" s="11">
        <v>20</v>
      </c>
      <c r="D90" s="43">
        <v>1.5</v>
      </c>
      <c r="E90" s="43">
        <v>0.57999999999999996</v>
      </c>
      <c r="F90" s="43">
        <v>10.3</v>
      </c>
      <c r="G90" s="43">
        <v>52.4</v>
      </c>
      <c r="H90" s="10" t="s">
        <v>112</v>
      </c>
      <c r="I90" s="10" t="s">
        <v>112</v>
      </c>
    </row>
    <row r="91" spans="1:9" x14ac:dyDescent="0.3">
      <c r="A91" s="12" t="s">
        <v>21</v>
      </c>
      <c r="B91" s="13"/>
      <c r="C91" s="20">
        <f>SUM(C84:C90)</f>
        <v>800</v>
      </c>
      <c r="D91" s="57">
        <v>28.6</v>
      </c>
      <c r="E91" s="57">
        <f>SUM(E84:E90)</f>
        <v>26.28</v>
      </c>
      <c r="F91" s="57">
        <f>SUM(F84:F90)</f>
        <v>120.28999999999998</v>
      </c>
      <c r="G91" s="58">
        <f>SUM(G84:G90)</f>
        <v>837.04</v>
      </c>
      <c r="H91" s="19"/>
      <c r="I91" s="18"/>
    </row>
    <row r="92" spans="1:9" x14ac:dyDescent="0.3">
      <c r="A92" s="12" t="s">
        <v>46</v>
      </c>
      <c r="B92" s="13"/>
      <c r="C92" s="20">
        <f>C83+C91</f>
        <v>1350</v>
      </c>
      <c r="D92" s="20">
        <f>D83+D91</f>
        <v>58.7</v>
      </c>
      <c r="E92" s="57">
        <f>E83+E91</f>
        <v>46.160000000000004</v>
      </c>
      <c r="F92" s="57">
        <f>F83+F91</f>
        <v>197.78999999999996</v>
      </c>
      <c r="G92" s="57">
        <f>G83+G91</f>
        <v>1449.94</v>
      </c>
      <c r="H92" s="19"/>
      <c r="I92" s="18"/>
    </row>
    <row r="93" spans="1:9" x14ac:dyDescent="0.3">
      <c r="A93" s="21" t="s">
        <v>47</v>
      </c>
      <c r="B93" s="1"/>
      <c r="C93" s="1"/>
      <c r="D93" s="1"/>
      <c r="E93" s="1"/>
      <c r="F93" s="1"/>
      <c r="G93" s="1"/>
      <c r="H93" s="1"/>
      <c r="I93" s="1"/>
    </row>
    <row r="94" spans="1:9" x14ac:dyDescent="0.3">
      <c r="A94" s="106" t="s">
        <v>17</v>
      </c>
      <c r="B94" s="37" t="s">
        <v>69</v>
      </c>
      <c r="C94" s="11">
        <v>200</v>
      </c>
      <c r="D94" s="51">
        <v>8.5399999999999991</v>
      </c>
      <c r="E94" s="51">
        <v>11.38</v>
      </c>
      <c r="F94" s="51">
        <v>31.39</v>
      </c>
      <c r="G94" s="51">
        <v>269.60000000000002</v>
      </c>
      <c r="H94" s="11">
        <v>2004</v>
      </c>
      <c r="I94" s="11">
        <v>302</v>
      </c>
    </row>
    <row r="95" spans="1:9" x14ac:dyDescent="0.3">
      <c r="A95" s="107"/>
      <c r="B95" s="8" t="s">
        <v>14</v>
      </c>
      <c r="C95" s="11">
        <v>20</v>
      </c>
      <c r="D95" s="51">
        <v>1.5</v>
      </c>
      <c r="E95" s="51">
        <v>0.57999999999999996</v>
      </c>
      <c r="F95" s="51">
        <v>10.3</v>
      </c>
      <c r="G95" s="51">
        <v>52.4</v>
      </c>
      <c r="H95" s="10" t="s">
        <v>112</v>
      </c>
      <c r="I95" s="10" t="s">
        <v>112</v>
      </c>
    </row>
    <row r="96" spans="1:9" x14ac:dyDescent="0.3">
      <c r="A96" s="107"/>
      <c r="B96" s="8" t="s">
        <v>19</v>
      </c>
      <c r="C96" s="11">
        <v>200</v>
      </c>
      <c r="D96" s="51">
        <v>0.1</v>
      </c>
      <c r="E96" s="53">
        <v>0</v>
      </c>
      <c r="F96" s="53">
        <v>10</v>
      </c>
      <c r="G96" s="53">
        <v>43</v>
      </c>
      <c r="H96" s="10">
        <v>2004</v>
      </c>
      <c r="I96" s="10">
        <v>685</v>
      </c>
    </row>
    <row r="97" spans="1:9" x14ac:dyDescent="0.3">
      <c r="A97" s="107"/>
      <c r="B97" s="8" t="s">
        <v>33</v>
      </c>
      <c r="C97" s="11">
        <v>20</v>
      </c>
      <c r="D97" s="54">
        <v>2</v>
      </c>
      <c r="E97" s="53">
        <v>6</v>
      </c>
      <c r="F97" s="53">
        <v>13</v>
      </c>
      <c r="G97" s="53">
        <v>106</v>
      </c>
      <c r="H97" s="10" t="s">
        <v>27</v>
      </c>
      <c r="I97" s="10" t="s">
        <v>27</v>
      </c>
    </row>
    <row r="98" spans="1:9" x14ac:dyDescent="0.3">
      <c r="A98" s="108"/>
      <c r="B98" s="8" t="s">
        <v>94</v>
      </c>
      <c r="C98" s="11">
        <v>110</v>
      </c>
      <c r="D98" s="52">
        <v>4.3</v>
      </c>
      <c r="E98" s="52">
        <v>3.5</v>
      </c>
      <c r="F98" s="54">
        <v>4</v>
      </c>
      <c r="G98" s="54">
        <v>65</v>
      </c>
      <c r="H98" s="10" t="s">
        <v>27</v>
      </c>
      <c r="I98" s="10" t="s">
        <v>27</v>
      </c>
    </row>
    <row r="99" spans="1:9" x14ac:dyDescent="0.3">
      <c r="A99" s="12" t="s">
        <v>16</v>
      </c>
      <c r="B99" s="13"/>
      <c r="C99" s="20">
        <f>SUM(C94:C98)</f>
        <v>550</v>
      </c>
      <c r="D99" s="57">
        <f>SUM(D94:D98)</f>
        <v>16.439999999999998</v>
      </c>
      <c r="E99" s="57">
        <f>SUM(E94:E98)</f>
        <v>21.46</v>
      </c>
      <c r="F99" s="57">
        <f>SUM(F94:F98)</f>
        <v>68.69</v>
      </c>
      <c r="G99" s="58">
        <f>SUM(G94:G98)</f>
        <v>536</v>
      </c>
      <c r="H99" s="24"/>
      <c r="I99" s="24"/>
    </row>
    <row r="100" spans="1:9" x14ac:dyDescent="0.3">
      <c r="A100" s="96" t="s">
        <v>20</v>
      </c>
      <c r="B100" s="60" t="s">
        <v>91</v>
      </c>
      <c r="C100" s="4">
        <v>30</v>
      </c>
      <c r="D100" s="46">
        <v>0.3</v>
      </c>
      <c r="E100" s="48">
        <v>0.03</v>
      </c>
      <c r="F100" s="46">
        <v>7.5</v>
      </c>
      <c r="G100" s="48">
        <v>9</v>
      </c>
      <c r="H100" s="4">
        <v>2003</v>
      </c>
      <c r="I100" s="4">
        <v>7</v>
      </c>
    </row>
    <row r="101" spans="1:9" x14ac:dyDescent="0.3">
      <c r="A101" s="97"/>
      <c r="B101" s="26" t="s">
        <v>90</v>
      </c>
      <c r="C101" s="11">
        <v>255</v>
      </c>
      <c r="D101" s="43">
        <v>3.87</v>
      </c>
      <c r="E101" s="43">
        <v>6.87</v>
      </c>
      <c r="F101" s="43">
        <v>15.6</v>
      </c>
      <c r="G101" s="43">
        <v>143.75</v>
      </c>
      <c r="H101" s="10">
        <v>2004</v>
      </c>
      <c r="I101" s="10">
        <v>124</v>
      </c>
    </row>
    <row r="102" spans="1:9" x14ac:dyDescent="0.3">
      <c r="A102" s="97"/>
      <c r="B102" s="8" t="s">
        <v>39</v>
      </c>
      <c r="C102" s="11">
        <v>80</v>
      </c>
      <c r="D102" s="43">
        <v>11.73</v>
      </c>
      <c r="E102" s="43">
        <v>14.78</v>
      </c>
      <c r="F102" s="43">
        <v>12.92</v>
      </c>
      <c r="G102" s="43">
        <v>238.52</v>
      </c>
      <c r="H102" s="11">
        <v>2011</v>
      </c>
      <c r="I102" s="11">
        <v>294</v>
      </c>
    </row>
    <row r="103" spans="1:9" x14ac:dyDescent="0.3">
      <c r="A103" s="97"/>
      <c r="B103" s="8" t="s">
        <v>43</v>
      </c>
      <c r="C103" s="11">
        <v>30</v>
      </c>
      <c r="D103" s="43">
        <v>0.42</v>
      </c>
      <c r="E103" s="43">
        <v>1.5</v>
      </c>
      <c r="F103" s="43">
        <v>1.76</v>
      </c>
      <c r="G103" s="43">
        <v>22.2</v>
      </c>
      <c r="H103" s="11">
        <v>2004</v>
      </c>
      <c r="I103" s="11">
        <v>600</v>
      </c>
    </row>
    <row r="104" spans="1:9" x14ac:dyDescent="0.3">
      <c r="A104" s="97"/>
      <c r="B104" s="26" t="s">
        <v>44</v>
      </c>
      <c r="C104" s="11">
        <v>180</v>
      </c>
      <c r="D104" s="47">
        <v>3.71</v>
      </c>
      <c r="E104" s="47">
        <v>6.48</v>
      </c>
      <c r="F104" s="47">
        <v>24.36</v>
      </c>
      <c r="G104" s="47">
        <v>175.33</v>
      </c>
      <c r="H104" s="11">
        <v>2004</v>
      </c>
      <c r="I104" s="11">
        <v>520</v>
      </c>
    </row>
    <row r="105" spans="1:9" x14ac:dyDescent="0.3">
      <c r="A105" s="97"/>
      <c r="B105" s="8" t="s">
        <v>35</v>
      </c>
      <c r="C105" s="11">
        <v>180</v>
      </c>
      <c r="D105" s="43">
        <v>0.5</v>
      </c>
      <c r="E105" s="43">
        <v>0.1</v>
      </c>
      <c r="F105" s="43">
        <v>28.1</v>
      </c>
      <c r="G105" s="45">
        <v>109</v>
      </c>
      <c r="H105" s="11">
        <v>2004</v>
      </c>
      <c r="I105" s="11">
        <v>639</v>
      </c>
    </row>
    <row r="106" spans="1:9" x14ac:dyDescent="0.3">
      <c r="A106" s="97"/>
      <c r="B106" s="8" t="s">
        <v>65</v>
      </c>
      <c r="C106" s="11">
        <v>25</v>
      </c>
      <c r="D106" s="43">
        <v>1.65</v>
      </c>
      <c r="E106" s="43">
        <v>0.6</v>
      </c>
      <c r="F106" s="43">
        <v>8.5</v>
      </c>
      <c r="G106" s="43">
        <v>45.3</v>
      </c>
      <c r="H106" s="10" t="s">
        <v>112</v>
      </c>
      <c r="I106" s="10" t="s">
        <v>112</v>
      </c>
    </row>
    <row r="107" spans="1:9" x14ac:dyDescent="0.3">
      <c r="A107" s="98"/>
      <c r="B107" s="8" t="s">
        <v>14</v>
      </c>
      <c r="C107" s="11">
        <v>20</v>
      </c>
      <c r="D107" s="43">
        <v>1.5</v>
      </c>
      <c r="E107" s="43">
        <v>0.57999999999999996</v>
      </c>
      <c r="F107" s="43">
        <v>10.3</v>
      </c>
      <c r="G107" s="43">
        <v>52.4</v>
      </c>
      <c r="H107" s="10" t="s">
        <v>112</v>
      </c>
      <c r="I107" s="10" t="s">
        <v>112</v>
      </c>
    </row>
    <row r="108" spans="1:9" x14ac:dyDescent="0.3">
      <c r="A108" s="12" t="s">
        <v>21</v>
      </c>
      <c r="B108" s="13"/>
      <c r="C108" s="20">
        <f>SUM(C100:C107)</f>
        <v>800</v>
      </c>
      <c r="D108" s="44">
        <f>SUM(D100:D107)</f>
        <v>23.68</v>
      </c>
      <c r="E108" s="49">
        <v>31</v>
      </c>
      <c r="F108" s="49">
        <f>SUM(F100:F107)</f>
        <v>109.04</v>
      </c>
      <c r="G108" s="44">
        <f>SUM(G100:G107)</f>
        <v>795.49999999999989</v>
      </c>
      <c r="H108" s="19"/>
      <c r="I108" s="18"/>
    </row>
    <row r="109" spans="1:9" x14ac:dyDescent="0.3">
      <c r="A109" s="12" t="s">
        <v>48</v>
      </c>
      <c r="B109" s="13"/>
      <c r="C109" s="20">
        <f>C99+C108</f>
        <v>1350</v>
      </c>
      <c r="D109" s="44">
        <f>D99+D108</f>
        <v>40.119999999999997</v>
      </c>
      <c r="E109" s="44">
        <f>E99+E108</f>
        <v>52.46</v>
      </c>
      <c r="F109" s="44">
        <f>F99+F108</f>
        <v>177.73000000000002</v>
      </c>
      <c r="G109" s="44">
        <f>G99+G108</f>
        <v>1331.5</v>
      </c>
      <c r="H109" s="19"/>
      <c r="I109" s="18"/>
    </row>
    <row r="110" spans="1:9" x14ac:dyDescent="0.3">
      <c r="A110" s="21" t="s">
        <v>49</v>
      </c>
      <c r="B110" s="26"/>
      <c r="C110" s="26"/>
      <c r="D110" s="27"/>
      <c r="E110" s="27"/>
      <c r="F110" s="27"/>
      <c r="G110" s="27"/>
      <c r="H110" s="28"/>
      <c r="I110" s="29"/>
    </row>
    <row r="111" spans="1:9" x14ac:dyDescent="0.3">
      <c r="A111" s="106" t="s">
        <v>17</v>
      </c>
      <c r="B111" s="8" t="s">
        <v>38</v>
      </c>
      <c r="C111" s="11">
        <v>150</v>
      </c>
      <c r="D111" s="43">
        <v>12.92</v>
      </c>
      <c r="E111" s="43">
        <v>20.7</v>
      </c>
      <c r="F111" s="43">
        <v>3.47</v>
      </c>
      <c r="G111" s="45">
        <v>245</v>
      </c>
      <c r="H111" s="11">
        <v>2004</v>
      </c>
      <c r="I111" s="11">
        <v>340</v>
      </c>
    </row>
    <row r="112" spans="1:9" x14ac:dyDescent="0.3">
      <c r="A112" s="107"/>
      <c r="B112" s="8" t="s">
        <v>14</v>
      </c>
      <c r="C112" s="11">
        <v>20</v>
      </c>
      <c r="D112" s="43">
        <v>1.5</v>
      </c>
      <c r="E112" s="43">
        <v>0.57999999999999996</v>
      </c>
      <c r="F112" s="43">
        <v>10.3</v>
      </c>
      <c r="G112" s="43">
        <v>52.4</v>
      </c>
      <c r="H112" s="10" t="s">
        <v>27</v>
      </c>
      <c r="I112" s="9" t="s">
        <v>27</v>
      </c>
    </row>
    <row r="113" spans="1:9" x14ac:dyDescent="0.3">
      <c r="A113" s="107"/>
      <c r="B113" s="8" t="s">
        <v>28</v>
      </c>
      <c r="C113" s="11">
        <v>205</v>
      </c>
      <c r="D113" s="43">
        <v>0.1</v>
      </c>
      <c r="E113" s="45">
        <v>0</v>
      </c>
      <c r="F113" s="45">
        <v>10</v>
      </c>
      <c r="G113" s="45">
        <v>43</v>
      </c>
      <c r="H113" s="10">
        <v>2004</v>
      </c>
      <c r="I113" s="10">
        <v>686</v>
      </c>
    </row>
    <row r="114" spans="1:9" x14ac:dyDescent="0.3">
      <c r="A114" s="108"/>
      <c r="B114" s="8" t="s">
        <v>111</v>
      </c>
      <c r="C114" s="11">
        <v>180</v>
      </c>
      <c r="D114" s="43">
        <v>0.8</v>
      </c>
      <c r="E114" s="43">
        <v>0.7</v>
      </c>
      <c r="F114" s="43">
        <v>21.42</v>
      </c>
      <c r="G114" s="43">
        <v>98.7</v>
      </c>
      <c r="H114" s="10" t="s">
        <v>112</v>
      </c>
      <c r="I114" s="10" t="s">
        <v>112</v>
      </c>
    </row>
    <row r="115" spans="1:9" x14ac:dyDescent="0.3">
      <c r="A115" s="12" t="s">
        <v>16</v>
      </c>
      <c r="B115" s="13"/>
      <c r="C115" s="20">
        <f>SUM(C111:C114)</f>
        <v>555</v>
      </c>
      <c r="D115" s="57">
        <f>SUM(D111:D114)</f>
        <v>15.32</v>
      </c>
      <c r="E115" s="58">
        <f>SUM(E111:E114)</f>
        <v>21.979999999999997</v>
      </c>
      <c r="F115" s="57">
        <f>SUM(F111:F114)</f>
        <v>45.190000000000005</v>
      </c>
      <c r="G115" s="44">
        <f>SUM(G111:G114)</f>
        <v>439.09999999999997</v>
      </c>
      <c r="H115" s="24"/>
      <c r="I115" s="24"/>
    </row>
    <row r="116" spans="1:9" x14ac:dyDescent="0.3">
      <c r="A116" s="96" t="s">
        <v>20</v>
      </c>
      <c r="B116" s="59" t="s">
        <v>115</v>
      </c>
      <c r="C116" s="4">
        <v>30</v>
      </c>
      <c r="D116" s="46">
        <v>0.3</v>
      </c>
      <c r="E116" s="46">
        <v>0.9</v>
      </c>
      <c r="F116" s="48">
        <v>0</v>
      </c>
      <c r="G116" s="46">
        <v>5.3</v>
      </c>
      <c r="H116" s="10" t="s">
        <v>112</v>
      </c>
      <c r="I116" s="10" t="s">
        <v>112</v>
      </c>
    </row>
    <row r="117" spans="1:9" x14ac:dyDescent="0.3">
      <c r="A117" s="97"/>
      <c r="B117" s="8" t="s">
        <v>105</v>
      </c>
      <c r="C117" s="11">
        <v>255</v>
      </c>
      <c r="D117" s="43">
        <v>4.37</v>
      </c>
      <c r="E117" s="43">
        <v>8.7799999999999994</v>
      </c>
      <c r="F117" s="43">
        <v>15.6</v>
      </c>
      <c r="G117" s="43">
        <v>163.28</v>
      </c>
      <c r="H117" s="11">
        <v>2004</v>
      </c>
      <c r="I117" s="11">
        <v>110</v>
      </c>
    </row>
    <row r="118" spans="1:9" x14ac:dyDescent="0.3">
      <c r="A118" s="97"/>
      <c r="B118" s="8" t="s">
        <v>108</v>
      </c>
      <c r="C118" s="11">
        <v>80</v>
      </c>
      <c r="D118" s="43">
        <v>11.4</v>
      </c>
      <c r="E118" s="43">
        <v>10.210000000000001</v>
      </c>
      <c r="F118" s="43">
        <v>9.6</v>
      </c>
      <c r="G118" s="43">
        <v>171.7</v>
      </c>
      <c r="H118" s="11">
        <v>2004</v>
      </c>
      <c r="I118" s="11">
        <v>498</v>
      </c>
    </row>
    <row r="119" spans="1:9" x14ac:dyDescent="0.3">
      <c r="A119" s="97"/>
      <c r="B119" s="8" t="s">
        <v>50</v>
      </c>
      <c r="C119" s="11">
        <v>30</v>
      </c>
      <c r="D119" s="43">
        <v>0.3</v>
      </c>
      <c r="E119" s="43">
        <v>1.64</v>
      </c>
      <c r="F119" s="43">
        <v>2.17</v>
      </c>
      <c r="G119" s="43">
        <v>20.7</v>
      </c>
      <c r="H119" s="11">
        <v>2004</v>
      </c>
      <c r="I119" s="11">
        <v>593</v>
      </c>
    </row>
    <row r="120" spans="1:9" x14ac:dyDescent="0.3">
      <c r="A120" s="97"/>
      <c r="B120" s="26" t="s">
        <v>53</v>
      </c>
      <c r="C120" s="11">
        <v>180</v>
      </c>
      <c r="D120" s="43">
        <v>5.51</v>
      </c>
      <c r="E120" s="43">
        <v>8.09</v>
      </c>
      <c r="F120" s="43">
        <v>37.799999999999997</v>
      </c>
      <c r="G120" s="43">
        <v>250.8</v>
      </c>
      <c r="H120" s="10">
        <v>2004</v>
      </c>
      <c r="I120" s="10">
        <v>297</v>
      </c>
    </row>
    <row r="121" spans="1:9" x14ac:dyDescent="0.3">
      <c r="A121" s="97"/>
      <c r="B121" s="8" t="s">
        <v>117</v>
      </c>
      <c r="C121" s="11">
        <v>180</v>
      </c>
      <c r="D121" s="43">
        <v>0.18</v>
      </c>
      <c r="E121" s="43">
        <v>0.09</v>
      </c>
      <c r="F121" s="43">
        <v>15.5</v>
      </c>
      <c r="G121" s="43">
        <v>61.2</v>
      </c>
      <c r="H121" s="11">
        <v>2004</v>
      </c>
      <c r="I121" s="11">
        <v>631</v>
      </c>
    </row>
    <row r="122" spans="1:9" x14ac:dyDescent="0.3">
      <c r="A122" s="97"/>
      <c r="B122" s="8" t="s">
        <v>65</v>
      </c>
      <c r="C122" s="11">
        <v>25</v>
      </c>
      <c r="D122" s="43">
        <v>1.65</v>
      </c>
      <c r="E122" s="43">
        <v>0.6</v>
      </c>
      <c r="F122" s="43">
        <v>8.5</v>
      </c>
      <c r="G122" s="43">
        <v>45.3</v>
      </c>
      <c r="H122" s="10" t="s">
        <v>112</v>
      </c>
      <c r="I122" s="10" t="s">
        <v>112</v>
      </c>
    </row>
    <row r="123" spans="1:9" x14ac:dyDescent="0.3">
      <c r="A123" s="98"/>
      <c r="B123" s="8" t="s">
        <v>14</v>
      </c>
      <c r="C123" s="11">
        <v>20</v>
      </c>
      <c r="D123" s="43">
        <v>1.5</v>
      </c>
      <c r="E123" s="43">
        <v>0.57999999999999996</v>
      </c>
      <c r="F123" s="43">
        <v>10.3</v>
      </c>
      <c r="G123" s="43">
        <v>52.4</v>
      </c>
      <c r="H123" s="10" t="s">
        <v>112</v>
      </c>
      <c r="I123" s="10" t="s">
        <v>112</v>
      </c>
    </row>
    <row r="124" spans="1:9" x14ac:dyDescent="0.3">
      <c r="A124" s="12" t="s">
        <v>21</v>
      </c>
      <c r="B124" s="13"/>
      <c r="C124" s="20">
        <f>SUM(C116:C123)</f>
        <v>800</v>
      </c>
      <c r="D124" s="44">
        <f>SUM(D116:D123)</f>
        <v>25.21</v>
      </c>
      <c r="E124" s="44">
        <f>SUM(E116:E123)</f>
        <v>30.89</v>
      </c>
      <c r="F124" s="44">
        <f>SUM(F116:F123)</f>
        <v>99.469999999999985</v>
      </c>
      <c r="G124" s="44">
        <f>SUM(G116:G123)</f>
        <v>770.68</v>
      </c>
      <c r="H124" s="19"/>
      <c r="I124" s="18"/>
    </row>
    <row r="125" spans="1:9" x14ac:dyDescent="0.3">
      <c r="A125" s="12" t="s">
        <v>51</v>
      </c>
      <c r="B125" s="13"/>
      <c r="C125" s="20">
        <f>C115+C124</f>
        <v>1355</v>
      </c>
      <c r="D125" s="44">
        <f>D115+D124</f>
        <v>40.53</v>
      </c>
      <c r="E125" s="44">
        <f>E115+E124</f>
        <v>52.87</v>
      </c>
      <c r="F125" s="44">
        <f>F115+F124</f>
        <v>144.66</v>
      </c>
      <c r="G125" s="44">
        <f>G115+G124</f>
        <v>1209.78</v>
      </c>
      <c r="H125" s="19"/>
      <c r="I125" s="18"/>
    </row>
    <row r="126" spans="1:9" x14ac:dyDescent="0.3">
      <c r="A126" s="21" t="s">
        <v>52</v>
      </c>
      <c r="B126" s="1"/>
      <c r="C126" s="1"/>
      <c r="D126" s="1"/>
      <c r="E126" s="1"/>
      <c r="F126" s="1"/>
      <c r="G126" s="1"/>
      <c r="H126" s="1"/>
      <c r="I126" s="1"/>
    </row>
    <row r="127" spans="1:9" x14ac:dyDescent="0.3">
      <c r="A127" s="106" t="s">
        <v>17</v>
      </c>
      <c r="B127" s="26" t="s">
        <v>68</v>
      </c>
      <c r="C127" s="11">
        <v>250</v>
      </c>
      <c r="D127" s="43">
        <v>8.7799999999999994</v>
      </c>
      <c r="E127" s="43">
        <v>9.9</v>
      </c>
      <c r="F127" s="43">
        <v>43.13</v>
      </c>
      <c r="G127" s="43">
        <v>287.5</v>
      </c>
      <c r="H127" s="11">
        <v>2004</v>
      </c>
      <c r="I127" s="11">
        <v>297</v>
      </c>
    </row>
    <row r="128" spans="1:9" x14ac:dyDescent="0.3">
      <c r="A128" s="107"/>
      <c r="B128" s="8" t="s">
        <v>13</v>
      </c>
      <c r="C128" s="11">
        <v>15</v>
      </c>
      <c r="D128" s="43">
        <v>3.48</v>
      </c>
      <c r="E128" s="43">
        <v>4.43</v>
      </c>
      <c r="F128" s="45">
        <v>0</v>
      </c>
      <c r="G128" s="45">
        <v>54</v>
      </c>
      <c r="H128" s="10">
        <v>2004</v>
      </c>
      <c r="I128" s="10">
        <v>97</v>
      </c>
    </row>
    <row r="129" spans="1:9" x14ac:dyDescent="0.3">
      <c r="A129" s="107"/>
      <c r="B129" s="8" t="s">
        <v>14</v>
      </c>
      <c r="C129" s="11">
        <v>20</v>
      </c>
      <c r="D129" s="43">
        <v>1.5</v>
      </c>
      <c r="E129" s="43">
        <v>0.57999999999999996</v>
      </c>
      <c r="F129" s="43">
        <v>10.3</v>
      </c>
      <c r="G129" s="43">
        <v>52.4</v>
      </c>
      <c r="H129" s="10" t="s">
        <v>112</v>
      </c>
      <c r="I129" s="10" t="s">
        <v>112</v>
      </c>
    </row>
    <row r="130" spans="1:9" x14ac:dyDescent="0.3">
      <c r="A130" s="107"/>
      <c r="B130" s="26" t="s">
        <v>15</v>
      </c>
      <c r="C130" s="38">
        <v>180</v>
      </c>
      <c r="D130" s="47">
        <v>2.97</v>
      </c>
      <c r="E130" s="47">
        <v>2.79</v>
      </c>
      <c r="F130" s="47">
        <v>12.2</v>
      </c>
      <c r="G130" s="47">
        <v>84.6</v>
      </c>
      <c r="H130" s="39">
        <v>2004</v>
      </c>
      <c r="I130" s="39">
        <v>693</v>
      </c>
    </row>
    <row r="131" spans="1:9" x14ac:dyDescent="0.3">
      <c r="A131" s="108"/>
      <c r="B131" s="8" t="s">
        <v>88</v>
      </c>
      <c r="C131" s="11">
        <v>90</v>
      </c>
      <c r="D131" s="43">
        <v>0.4</v>
      </c>
      <c r="E131" s="43">
        <v>0.35</v>
      </c>
      <c r="F131" s="43">
        <v>10.25</v>
      </c>
      <c r="G131" s="43">
        <v>47.5</v>
      </c>
      <c r="H131" s="10" t="s">
        <v>112</v>
      </c>
      <c r="I131" s="10" t="s">
        <v>112</v>
      </c>
    </row>
    <row r="132" spans="1:9" x14ac:dyDescent="0.3">
      <c r="A132" s="12" t="s">
        <v>16</v>
      </c>
      <c r="B132" s="13"/>
      <c r="C132" s="20">
        <f>SUM(C127:C131)</f>
        <v>555</v>
      </c>
      <c r="D132" s="44">
        <f>SUM(D127:D131)</f>
        <v>17.13</v>
      </c>
      <c r="E132" s="44">
        <f>SUM(E127:E131)</f>
        <v>18.05</v>
      </c>
      <c r="F132" s="44">
        <f>SUM(F127:F131)</f>
        <v>75.88000000000001</v>
      </c>
      <c r="G132" s="49">
        <f>SUM(G127:G131)</f>
        <v>526</v>
      </c>
      <c r="H132" s="24"/>
      <c r="I132" s="24"/>
    </row>
    <row r="133" spans="1:9" ht="26.25" customHeight="1" x14ac:dyDescent="0.3">
      <c r="A133" s="96" t="s">
        <v>20</v>
      </c>
      <c r="B133" s="59" t="s">
        <v>71</v>
      </c>
      <c r="C133" s="4">
        <v>60</v>
      </c>
      <c r="D133" s="46">
        <v>0.78</v>
      </c>
      <c r="E133" s="46">
        <v>0.05</v>
      </c>
      <c r="F133" s="46">
        <v>6.3</v>
      </c>
      <c r="G133" s="48">
        <v>27</v>
      </c>
      <c r="H133" s="4" t="s">
        <v>86</v>
      </c>
      <c r="I133" s="4" t="s">
        <v>85</v>
      </c>
    </row>
    <row r="134" spans="1:9" x14ac:dyDescent="0.3">
      <c r="A134" s="97"/>
      <c r="B134" s="26" t="s">
        <v>89</v>
      </c>
      <c r="C134" s="11">
        <v>255</v>
      </c>
      <c r="D134" s="43">
        <v>3.5</v>
      </c>
      <c r="E134" s="43">
        <v>5.5</v>
      </c>
      <c r="F134" s="43">
        <v>12.62</v>
      </c>
      <c r="G134" s="43">
        <v>117.26</v>
      </c>
      <c r="H134" s="11">
        <v>2004</v>
      </c>
      <c r="I134" s="11">
        <v>134</v>
      </c>
    </row>
    <row r="135" spans="1:9" x14ac:dyDescent="0.3">
      <c r="A135" s="97"/>
      <c r="B135" s="8" t="s">
        <v>66</v>
      </c>
      <c r="C135" s="11">
        <v>100</v>
      </c>
      <c r="D135" s="43">
        <v>14.6</v>
      </c>
      <c r="E135" s="43">
        <v>16.79</v>
      </c>
      <c r="F135" s="43">
        <v>3.89</v>
      </c>
      <c r="G135" s="45">
        <v>221</v>
      </c>
      <c r="H135" s="11">
        <v>2004</v>
      </c>
      <c r="I135" s="11">
        <v>437</v>
      </c>
    </row>
    <row r="136" spans="1:9" x14ac:dyDescent="0.3">
      <c r="A136" s="97"/>
      <c r="B136" s="8" t="s">
        <v>18</v>
      </c>
      <c r="C136" s="11">
        <v>180</v>
      </c>
      <c r="D136" s="43">
        <v>6.43</v>
      </c>
      <c r="E136" s="43">
        <v>5.5</v>
      </c>
      <c r="F136" s="43">
        <v>38.4</v>
      </c>
      <c r="G136" s="43">
        <v>232.8</v>
      </c>
      <c r="H136" s="10">
        <v>2004</v>
      </c>
      <c r="I136" s="10">
        <v>332</v>
      </c>
    </row>
    <row r="137" spans="1:9" x14ac:dyDescent="0.3">
      <c r="A137" s="97"/>
      <c r="B137" s="8" t="s">
        <v>45</v>
      </c>
      <c r="C137" s="11">
        <v>180</v>
      </c>
      <c r="D137" s="43">
        <v>0.27</v>
      </c>
      <c r="E137" s="43">
        <v>0.1</v>
      </c>
      <c r="F137" s="43">
        <v>18.100000000000001</v>
      </c>
      <c r="G137" s="43">
        <v>72.900000000000006</v>
      </c>
      <c r="H137" s="11">
        <v>2004</v>
      </c>
      <c r="I137" s="11">
        <v>638</v>
      </c>
    </row>
    <row r="138" spans="1:9" x14ac:dyDescent="0.3">
      <c r="A138" s="97"/>
      <c r="B138" s="8" t="s">
        <v>65</v>
      </c>
      <c r="C138" s="11">
        <v>25</v>
      </c>
      <c r="D138" s="43">
        <v>1.65</v>
      </c>
      <c r="E138" s="43">
        <v>0.6</v>
      </c>
      <c r="F138" s="43">
        <v>8.5</v>
      </c>
      <c r="G138" s="43">
        <v>45.3</v>
      </c>
      <c r="H138" s="10" t="s">
        <v>112</v>
      </c>
      <c r="I138" s="10" t="s">
        <v>112</v>
      </c>
    </row>
    <row r="139" spans="1:9" x14ac:dyDescent="0.3">
      <c r="A139" s="98"/>
      <c r="B139" s="8" t="s">
        <v>14</v>
      </c>
      <c r="C139" s="11">
        <v>20</v>
      </c>
      <c r="D139" s="43">
        <v>1.5</v>
      </c>
      <c r="E139" s="43">
        <v>0.57999999999999996</v>
      </c>
      <c r="F139" s="43">
        <v>10.3</v>
      </c>
      <c r="G139" s="43">
        <v>52.4</v>
      </c>
      <c r="H139" s="10" t="s">
        <v>112</v>
      </c>
      <c r="I139" s="10" t="s">
        <v>112</v>
      </c>
    </row>
    <row r="140" spans="1:9" x14ac:dyDescent="0.3">
      <c r="A140" s="12" t="s">
        <v>21</v>
      </c>
      <c r="B140" s="13"/>
      <c r="C140" s="20">
        <f>SUM(C133:C139)</f>
        <v>820</v>
      </c>
      <c r="D140" s="44">
        <f>SUM(D133:D139)</f>
        <v>28.729999999999997</v>
      </c>
      <c r="E140" s="44">
        <f>SUM(E133:E139)</f>
        <v>29.12</v>
      </c>
      <c r="F140" s="44">
        <f>SUM(F133:F139)</f>
        <v>98.11</v>
      </c>
      <c r="G140" s="44">
        <f>SUM(G133:G139)</f>
        <v>768.65999999999985</v>
      </c>
      <c r="H140" s="19"/>
      <c r="I140" s="18"/>
    </row>
    <row r="141" spans="1:9" x14ac:dyDescent="0.3">
      <c r="A141" s="12" t="s">
        <v>56</v>
      </c>
      <c r="B141" s="13"/>
      <c r="C141" s="20">
        <f>C132+C140</f>
        <v>1375</v>
      </c>
      <c r="D141" s="57">
        <f>D132+D140</f>
        <v>45.86</v>
      </c>
      <c r="E141" s="57">
        <f>E132+E140</f>
        <v>47.17</v>
      </c>
      <c r="F141" s="58">
        <f>F132+F140</f>
        <v>173.99</v>
      </c>
      <c r="G141" s="57">
        <f>G132+G140</f>
        <v>1294.6599999999999</v>
      </c>
      <c r="H141" s="19"/>
      <c r="I141" s="18"/>
    </row>
    <row r="142" spans="1:9" x14ac:dyDescent="0.3">
      <c r="A142" s="21" t="s">
        <v>55</v>
      </c>
      <c r="B142" s="1"/>
      <c r="C142" s="1"/>
      <c r="D142" s="1"/>
      <c r="E142" s="1"/>
      <c r="F142" s="1"/>
      <c r="G142" s="1"/>
      <c r="H142" s="1"/>
      <c r="I142" s="1"/>
    </row>
    <row r="143" spans="1:9" x14ac:dyDescent="0.3">
      <c r="A143" s="96" t="s">
        <v>17</v>
      </c>
      <c r="B143" s="8" t="s">
        <v>59</v>
      </c>
      <c r="C143" s="11">
        <v>150</v>
      </c>
      <c r="D143" s="43">
        <v>25.6</v>
      </c>
      <c r="E143" s="43">
        <v>16.100000000000001</v>
      </c>
      <c r="F143" s="45">
        <v>25</v>
      </c>
      <c r="G143" s="43">
        <v>347.8</v>
      </c>
      <c r="H143" s="11">
        <v>2021</v>
      </c>
      <c r="I143" s="11" t="s">
        <v>61</v>
      </c>
    </row>
    <row r="144" spans="1:9" x14ac:dyDescent="0.3">
      <c r="A144" s="97"/>
      <c r="B144" s="8" t="s">
        <v>60</v>
      </c>
      <c r="C144" s="11">
        <v>30</v>
      </c>
      <c r="D144" s="43">
        <v>2.2999999999999998</v>
      </c>
      <c r="E144" s="43">
        <v>2.6</v>
      </c>
      <c r="F144" s="43">
        <v>16.7</v>
      </c>
      <c r="G144" s="43">
        <v>98.4</v>
      </c>
      <c r="H144" s="10" t="s">
        <v>112</v>
      </c>
      <c r="I144" s="10" t="s">
        <v>112</v>
      </c>
    </row>
    <row r="145" spans="1:9" x14ac:dyDescent="0.3">
      <c r="A145" s="97"/>
      <c r="B145" s="8" t="s">
        <v>14</v>
      </c>
      <c r="C145" s="11">
        <v>20</v>
      </c>
      <c r="D145" s="43">
        <v>1.5</v>
      </c>
      <c r="E145" s="43">
        <v>0.57999999999999996</v>
      </c>
      <c r="F145" s="43">
        <v>10.3</v>
      </c>
      <c r="G145" s="43">
        <v>52.4</v>
      </c>
      <c r="H145" s="10" t="s">
        <v>112</v>
      </c>
      <c r="I145" s="10" t="s">
        <v>112</v>
      </c>
    </row>
    <row r="146" spans="1:9" x14ac:dyDescent="0.3">
      <c r="A146" s="97"/>
      <c r="B146" s="8" t="s">
        <v>19</v>
      </c>
      <c r="C146" s="11">
        <v>200</v>
      </c>
      <c r="D146" s="43">
        <v>0.1</v>
      </c>
      <c r="E146" s="45">
        <v>0</v>
      </c>
      <c r="F146" s="45">
        <v>10</v>
      </c>
      <c r="G146" s="45">
        <v>43</v>
      </c>
      <c r="H146" s="10">
        <v>2004</v>
      </c>
      <c r="I146" s="10">
        <v>685</v>
      </c>
    </row>
    <row r="147" spans="1:9" x14ac:dyDescent="0.3">
      <c r="A147" s="98"/>
      <c r="B147" s="8" t="s">
        <v>87</v>
      </c>
      <c r="C147" s="11">
        <v>150</v>
      </c>
      <c r="D147" s="43">
        <v>0.6</v>
      </c>
      <c r="E147" s="43">
        <v>0.45</v>
      </c>
      <c r="F147" s="43">
        <v>15.25</v>
      </c>
      <c r="G147" s="43">
        <v>70.5</v>
      </c>
      <c r="H147" s="10" t="s">
        <v>112</v>
      </c>
      <c r="I147" s="10" t="s">
        <v>112</v>
      </c>
    </row>
    <row r="148" spans="1:9" x14ac:dyDescent="0.3">
      <c r="A148" s="12" t="s">
        <v>16</v>
      </c>
      <c r="B148" s="13"/>
      <c r="C148" s="20">
        <f>SUM(C143:C147)</f>
        <v>550</v>
      </c>
      <c r="D148" s="44">
        <f>SUM(D143:D147)</f>
        <v>30.100000000000005</v>
      </c>
      <c r="E148" s="44">
        <f>SUM(E143:E147)</f>
        <v>19.73</v>
      </c>
      <c r="F148" s="44">
        <f>SUM(F143:F147)</f>
        <v>77.25</v>
      </c>
      <c r="G148" s="44">
        <f>SUM(G143:G147)</f>
        <v>612.1</v>
      </c>
      <c r="H148" s="24"/>
      <c r="I148" s="24"/>
    </row>
    <row r="149" spans="1:9" x14ac:dyDescent="0.3">
      <c r="A149" s="96" t="s">
        <v>20</v>
      </c>
      <c r="B149" s="8" t="s">
        <v>95</v>
      </c>
      <c r="C149" s="11">
        <v>60</v>
      </c>
      <c r="D149" s="43">
        <v>0.9</v>
      </c>
      <c r="E149" s="43">
        <v>3.3</v>
      </c>
      <c r="F149" s="45">
        <v>5.04</v>
      </c>
      <c r="G149" s="43">
        <v>53.4</v>
      </c>
      <c r="H149" s="11">
        <v>2003</v>
      </c>
      <c r="I149" s="11">
        <v>64</v>
      </c>
    </row>
    <row r="150" spans="1:9" x14ac:dyDescent="0.3">
      <c r="A150" s="97"/>
      <c r="B150" s="8" t="s">
        <v>106</v>
      </c>
      <c r="C150" s="11">
        <v>250</v>
      </c>
      <c r="D150" s="43">
        <v>5.27</v>
      </c>
      <c r="E150" s="43">
        <v>4.62</v>
      </c>
      <c r="F150" s="43">
        <v>28.5</v>
      </c>
      <c r="G150" s="43">
        <v>181.5</v>
      </c>
      <c r="H150" s="11">
        <v>2004</v>
      </c>
      <c r="I150" s="11">
        <v>139</v>
      </c>
    </row>
    <row r="151" spans="1:9" x14ac:dyDescent="0.3">
      <c r="A151" s="97"/>
      <c r="B151" s="8" t="s">
        <v>120</v>
      </c>
      <c r="C151" s="11">
        <v>100</v>
      </c>
      <c r="D151" s="43">
        <v>11.8</v>
      </c>
      <c r="E151" s="43">
        <v>10.8</v>
      </c>
      <c r="F151" s="43">
        <v>2.94</v>
      </c>
      <c r="G151" s="45">
        <v>156</v>
      </c>
      <c r="H151" s="11">
        <v>2011</v>
      </c>
      <c r="I151" s="11">
        <v>301</v>
      </c>
    </row>
    <row r="152" spans="1:9" x14ac:dyDescent="0.3">
      <c r="A152" s="97"/>
      <c r="B152" s="26" t="s">
        <v>63</v>
      </c>
      <c r="C152" s="11">
        <v>180</v>
      </c>
      <c r="D152" s="43">
        <v>4.18</v>
      </c>
      <c r="E152" s="43">
        <v>4.57</v>
      </c>
      <c r="F152" s="43">
        <v>42.9</v>
      </c>
      <c r="G152" s="45">
        <v>234</v>
      </c>
      <c r="H152" s="11">
        <v>2004</v>
      </c>
      <c r="I152" s="11">
        <v>511</v>
      </c>
    </row>
    <row r="153" spans="1:9" x14ac:dyDescent="0.3">
      <c r="A153" s="97"/>
      <c r="B153" s="8" t="s">
        <v>35</v>
      </c>
      <c r="C153" s="11">
        <v>180</v>
      </c>
      <c r="D153" s="43">
        <v>0.5</v>
      </c>
      <c r="E153" s="43">
        <v>0.1</v>
      </c>
      <c r="F153" s="43">
        <v>28.1</v>
      </c>
      <c r="G153" s="45">
        <v>109</v>
      </c>
      <c r="H153" s="11">
        <v>2004</v>
      </c>
      <c r="I153" s="11">
        <v>639</v>
      </c>
    </row>
    <row r="154" spans="1:9" x14ac:dyDescent="0.3">
      <c r="A154" s="97"/>
      <c r="B154" s="8" t="s">
        <v>65</v>
      </c>
      <c r="C154" s="11">
        <v>25</v>
      </c>
      <c r="D154" s="43">
        <v>1.65</v>
      </c>
      <c r="E154" s="43">
        <v>0.6</v>
      </c>
      <c r="F154" s="43">
        <v>8.5</v>
      </c>
      <c r="G154" s="43">
        <v>45.3</v>
      </c>
      <c r="H154" s="10" t="s">
        <v>112</v>
      </c>
      <c r="I154" s="10" t="s">
        <v>112</v>
      </c>
    </row>
    <row r="155" spans="1:9" x14ac:dyDescent="0.3">
      <c r="A155" s="98"/>
      <c r="B155" s="8" t="s">
        <v>14</v>
      </c>
      <c r="C155" s="11">
        <v>20</v>
      </c>
      <c r="D155" s="43">
        <v>1.5</v>
      </c>
      <c r="E155" s="43">
        <v>0.57999999999999996</v>
      </c>
      <c r="F155" s="43">
        <v>10.3</v>
      </c>
      <c r="G155" s="43">
        <v>52.4</v>
      </c>
      <c r="H155" s="10" t="s">
        <v>112</v>
      </c>
      <c r="I155" s="10" t="s">
        <v>112</v>
      </c>
    </row>
    <row r="156" spans="1:9" x14ac:dyDescent="0.3">
      <c r="A156" s="12" t="s">
        <v>21</v>
      </c>
      <c r="B156" s="13"/>
      <c r="C156" s="20">
        <f>SUM(C149:C155)</f>
        <v>815</v>
      </c>
      <c r="D156" s="44">
        <f>SUM(D149:D155)</f>
        <v>25.799999999999997</v>
      </c>
      <c r="E156" s="44">
        <f>SUM(E149:E155)</f>
        <v>24.57</v>
      </c>
      <c r="F156" s="44">
        <v>126.2</v>
      </c>
      <c r="G156" s="44">
        <f>SUM(G149:G155)</f>
        <v>831.59999999999991</v>
      </c>
      <c r="H156" s="19"/>
      <c r="I156" s="18"/>
    </row>
    <row r="157" spans="1:9" x14ac:dyDescent="0.3">
      <c r="A157" s="12" t="s">
        <v>57</v>
      </c>
      <c r="B157" s="13"/>
      <c r="C157" s="20">
        <f>C148+C156</f>
        <v>1365</v>
      </c>
      <c r="D157" s="44">
        <f>D148+D156</f>
        <v>55.900000000000006</v>
      </c>
      <c r="E157" s="44">
        <f>E148+E156</f>
        <v>44.3</v>
      </c>
      <c r="F157" s="44">
        <f>F148+F156</f>
        <v>203.45</v>
      </c>
      <c r="G157" s="44">
        <f>G148+G156</f>
        <v>1443.6999999999998</v>
      </c>
      <c r="H157" s="19"/>
      <c r="I157" s="18"/>
    </row>
    <row r="158" spans="1:9" x14ac:dyDescent="0.3">
      <c r="A158" s="21" t="s">
        <v>58</v>
      </c>
      <c r="B158" s="1"/>
      <c r="C158" s="1"/>
      <c r="D158" s="1"/>
      <c r="E158" s="1"/>
      <c r="F158" s="1"/>
      <c r="G158" s="1"/>
      <c r="H158" s="1"/>
      <c r="I158" s="1"/>
    </row>
    <row r="159" spans="1:9" x14ac:dyDescent="0.3">
      <c r="A159" s="96" t="s">
        <v>17</v>
      </c>
      <c r="B159" s="37" t="s">
        <v>70</v>
      </c>
      <c r="C159" s="11">
        <v>250</v>
      </c>
      <c r="D159" s="43">
        <v>7.55</v>
      </c>
      <c r="E159" s="43">
        <v>10.27</v>
      </c>
      <c r="F159" s="43">
        <v>39.74</v>
      </c>
      <c r="G159" s="45">
        <v>280.95999999999998</v>
      </c>
      <c r="H159" s="11">
        <v>2004</v>
      </c>
      <c r="I159" s="11">
        <v>311</v>
      </c>
    </row>
    <row r="160" spans="1:9" x14ac:dyDescent="0.3">
      <c r="A160" s="97"/>
      <c r="B160" s="8" t="s">
        <v>13</v>
      </c>
      <c r="C160" s="11">
        <v>25</v>
      </c>
      <c r="D160" s="43">
        <v>5.9</v>
      </c>
      <c r="E160" s="43">
        <v>7.5</v>
      </c>
      <c r="F160" s="45">
        <v>0</v>
      </c>
      <c r="G160" s="43">
        <v>91.8</v>
      </c>
      <c r="H160" s="10" t="s">
        <v>112</v>
      </c>
      <c r="I160" s="10" t="s">
        <v>112</v>
      </c>
    </row>
    <row r="161" spans="1:16" x14ac:dyDescent="0.3">
      <c r="A161" s="97"/>
      <c r="B161" s="8" t="s">
        <v>14</v>
      </c>
      <c r="C161" s="11">
        <v>20</v>
      </c>
      <c r="D161" s="43">
        <v>1.5</v>
      </c>
      <c r="E161" s="43">
        <v>0.57999999999999996</v>
      </c>
      <c r="F161" s="43">
        <v>10.3</v>
      </c>
      <c r="G161" s="43">
        <v>52.4</v>
      </c>
      <c r="H161" s="10" t="s">
        <v>112</v>
      </c>
      <c r="I161" s="10" t="s">
        <v>112</v>
      </c>
    </row>
    <row r="162" spans="1:16" x14ac:dyDescent="0.3">
      <c r="A162" s="97"/>
      <c r="B162" s="8" t="s">
        <v>28</v>
      </c>
      <c r="C162" s="11">
        <v>205</v>
      </c>
      <c r="D162" s="43">
        <v>0.1</v>
      </c>
      <c r="E162" s="43">
        <v>0</v>
      </c>
      <c r="F162" s="43">
        <v>10</v>
      </c>
      <c r="G162" s="45">
        <v>43</v>
      </c>
      <c r="H162" s="10">
        <v>2004</v>
      </c>
      <c r="I162" s="10">
        <v>686</v>
      </c>
    </row>
    <row r="163" spans="1:16" x14ac:dyDescent="0.3">
      <c r="A163" s="98"/>
      <c r="B163" s="8" t="s">
        <v>32</v>
      </c>
      <c r="C163" s="10">
        <v>50</v>
      </c>
      <c r="D163" s="43">
        <v>1.3</v>
      </c>
      <c r="E163" s="43">
        <v>3.5</v>
      </c>
      <c r="F163" s="43">
        <v>35</v>
      </c>
      <c r="G163" s="43">
        <v>181.38</v>
      </c>
      <c r="H163" s="10" t="s">
        <v>27</v>
      </c>
      <c r="I163" s="9" t="s">
        <v>27</v>
      </c>
    </row>
    <row r="164" spans="1:16" x14ac:dyDescent="0.3">
      <c r="A164" s="12" t="s">
        <v>16</v>
      </c>
      <c r="B164" s="13"/>
      <c r="C164" s="20">
        <f>SUM(C159:C163)</f>
        <v>550</v>
      </c>
      <c r="D164" s="44">
        <f>SUM(D159:D163)</f>
        <v>16.349999999999998</v>
      </c>
      <c r="E164" s="44">
        <f>SUM(E159:E163)</f>
        <v>21.849999999999998</v>
      </c>
      <c r="F164" s="49">
        <f>SUM(F159:F163)</f>
        <v>95.04</v>
      </c>
      <c r="G164" s="44">
        <v>649.6</v>
      </c>
      <c r="H164" s="24"/>
      <c r="I164" s="24"/>
    </row>
    <row r="165" spans="1:16" ht="28.5" customHeight="1" x14ac:dyDescent="0.3">
      <c r="A165" s="96" t="s">
        <v>20</v>
      </c>
      <c r="B165" s="59" t="s">
        <v>64</v>
      </c>
      <c r="C165" s="4">
        <v>60</v>
      </c>
      <c r="D165" s="48">
        <v>0.96</v>
      </c>
      <c r="E165" s="48">
        <v>3</v>
      </c>
      <c r="F165" s="46">
        <v>4.5599999999999996</v>
      </c>
      <c r="G165" s="46">
        <v>49.8</v>
      </c>
      <c r="H165" s="4">
        <v>2004</v>
      </c>
      <c r="I165" s="4">
        <v>45</v>
      </c>
    </row>
    <row r="166" spans="1:16" x14ac:dyDescent="0.3">
      <c r="A166" s="97"/>
      <c r="B166" s="25" t="s">
        <v>113</v>
      </c>
      <c r="C166" s="11">
        <v>255</v>
      </c>
      <c r="D166" s="45">
        <v>3</v>
      </c>
      <c r="E166" s="43">
        <v>5.25</v>
      </c>
      <c r="F166" s="43">
        <v>16.38</v>
      </c>
      <c r="G166" s="43">
        <v>126.5</v>
      </c>
      <c r="H166" s="11">
        <v>2004</v>
      </c>
      <c r="I166" s="11">
        <v>140</v>
      </c>
    </row>
    <row r="167" spans="1:16" x14ac:dyDescent="0.3">
      <c r="A167" s="97"/>
      <c r="B167" s="8" t="s">
        <v>81</v>
      </c>
      <c r="C167" s="11">
        <v>80</v>
      </c>
      <c r="D167" s="43">
        <v>12.76</v>
      </c>
      <c r="E167" s="43">
        <v>5.88</v>
      </c>
      <c r="F167" s="45">
        <v>6.96</v>
      </c>
      <c r="G167" s="43">
        <v>126.32</v>
      </c>
      <c r="H167" s="11">
        <v>2004</v>
      </c>
      <c r="I167" s="11">
        <v>390</v>
      </c>
    </row>
    <row r="168" spans="1:16" x14ac:dyDescent="0.3">
      <c r="A168" s="97"/>
      <c r="B168" s="26" t="s">
        <v>44</v>
      </c>
      <c r="C168" s="11">
        <v>180</v>
      </c>
      <c r="D168" s="47">
        <v>3.71</v>
      </c>
      <c r="E168" s="47">
        <v>6.48</v>
      </c>
      <c r="F168" s="47">
        <v>24.36</v>
      </c>
      <c r="G168" s="47">
        <v>175.33</v>
      </c>
      <c r="H168" s="11">
        <v>2004</v>
      </c>
      <c r="I168" s="11">
        <v>520</v>
      </c>
    </row>
    <row r="169" spans="1:16" x14ac:dyDescent="0.3">
      <c r="A169" s="97"/>
      <c r="B169" s="8" t="s">
        <v>35</v>
      </c>
      <c r="C169" s="11">
        <v>180</v>
      </c>
      <c r="D169" s="43">
        <v>0.5</v>
      </c>
      <c r="E169" s="43">
        <v>0.1</v>
      </c>
      <c r="F169" s="43">
        <v>28.1</v>
      </c>
      <c r="G169" s="45">
        <v>109</v>
      </c>
      <c r="H169" s="11">
        <v>2004</v>
      </c>
      <c r="I169" s="11">
        <v>639</v>
      </c>
    </row>
    <row r="170" spans="1:16" x14ac:dyDescent="0.3">
      <c r="A170" s="97"/>
      <c r="B170" s="8" t="s">
        <v>65</v>
      </c>
      <c r="C170" s="11">
        <v>25</v>
      </c>
      <c r="D170" s="43">
        <v>1.65</v>
      </c>
      <c r="E170" s="43">
        <v>0.6</v>
      </c>
      <c r="F170" s="43">
        <v>8.5</v>
      </c>
      <c r="G170" s="43">
        <v>45.3</v>
      </c>
      <c r="H170" s="10" t="s">
        <v>112</v>
      </c>
      <c r="I170" s="10" t="s">
        <v>112</v>
      </c>
    </row>
    <row r="171" spans="1:16" x14ac:dyDescent="0.3">
      <c r="A171" s="98"/>
      <c r="B171" s="8" t="s">
        <v>14</v>
      </c>
      <c r="C171" s="11">
        <v>20</v>
      </c>
      <c r="D171" s="43">
        <v>1.5</v>
      </c>
      <c r="E171" s="43">
        <v>0.57999999999999996</v>
      </c>
      <c r="F171" s="43">
        <v>10.3</v>
      </c>
      <c r="G171" s="43">
        <v>52.4</v>
      </c>
      <c r="H171" s="10" t="s">
        <v>27</v>
      </c>
      <c r="I171" s="9" t="s">
        <v>27</v>
      </c>
    </row>
    <row r="172" spans="1:16" x14ac:dyDescent="0.3">
      <c r="A172" s="12" t="s">
        <v>21</v>
      </c>
      <c r="B172" s="13"/>
      <c r="C172" s="20">
        <f>SUM(C165:C171)</f>
        <v>800</v>
      </c>
      <c r="D172" s="44">
        <v>24.2</v>
      </c>
      <c r="E172" s="49">
        <v>22</v>
      </c>
      <c r="F172" s="44">
        <f>SUM(F165:F171)</f>
        <v>99.16</v>
      </c>
      <c r="G172" s="44">
        <f>SUM(G165:G171)</f>
        <v>684.65</v>
      </c>
      <c r="H172" s="19"/>
      <c r="I172" s="18"/>
    </row>
    <row r="173" spans="1:16" x14ac:dyDescent="0.3">
      <c r="A173" s="12" t="s">
        <v>62</v>
      </c>
      <c r="B173" s="13"/>
      <c r="C173" s="20">
        <f>C164+C172</f>
        <v>1350</v>
      </c>
      <c r="D173" s="44">
        <f>D164+D172</f>
        <v>40.549999999999997</v>
      </c>
      <c r="E173" s="44">
        <f>E164+E172</f>
        <v>43.849999999999994</v>
      </c>
      <c r="F173" s="44">
        <f>F164+F172</f>
        <v>194.2</v>
      </c>
      <c r="G173" s="44">
        <f>G164+G172</f>
        <v>1334.25</v>
      </c>
      <c r="H173" s="19"/>
      <c r="I173" s="18"/>
    </row>
    <row r="174" spans="1:16" x14ac:dyDescent="0.3">
      <c r="A174" s="12" t="s">
        <v>96</v>
      </c>
      <c r="B174" s="6"/>
      <c r="C174" s="6"/>
      <c r="D174" s="44">
        <f>D30+D46+D62+D76+D92+D125+D141+D157+D173+D109</f>
        <v>458.08</v>
      </c>
      <c r="E174" s="44">
        <f>E30+E46+E62+E76+E92+E125+E141+E157+E173+E109</f>
        <v>469.63999999999993</v>
      </c>
      <c r="F174" s="44">
        <f>F30+F46+F62+F76+F92+F125+F141+F157+F173+F109</f>
        <v>1739.37</v>
      </c>
      <c r="G174" s="44">
        <f>G30+G46+G62+G76+G92+G125+G141+G157+G173+G109</f>
        <v>13005.330000000002</v>
      </c>
      <c r="H174" s="6"/>
      <c r="I174" s="6"/>
    </row>
    <row r="175" spans="1:16" ht="27" x14ac:dyDescent="0.3">
      <c r="A175" s="34" t="s">
        <v>97</v>
      </c>
      <c r="B175" s="33"/>
      <c r="C175" s="6"/>
      <c r="D175" s="61">
        <f>D174/10</f>
        <v>45.808</v>
      </c>
      <c r="E175" s="62">
        <f>E174/10</f>
        <v>46.963999999999992</v>
      </c>
      <c r="F175" s="61">
        <f>F174/10</f>
        <v>173.93699999999998</v>
      </c>
      <c r="G175" s="61">
        <f>G174/10</f>
        <v>1300.5330000000001</v>
      </c>
      <c r="H175" s="6"/>
      <c r="I175" s="6"/>
    </row>
    <row r="176" spans="1:16" ht="15.6" x14ac:dyDescent="0.3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</row>
    <row r="177" spans="1:16" ht="18" customHeight="1" x14ac:dyDescent="0.3">
      <c r="A177" s="95" t="s">
        <v>73</v>
      </c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</row>
    <row r="178" spans="1:16" x14ac:dyDescent="0.3">
      <c r="A178" s="94" t="s">
        <v>79</v>
      </c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</row>
    <row r="179" spans="1:16" x14ac:dyDescent="0.3">
      <c r="A179" s="94" t="s">
        <v>80</v>
      </c>
      <c r="B179" s="94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</row>
    <row r="180" spans="1:16" x14ac:dyDescent="0.3">
      <c r="A180" s="94" t="s">
        <v>74</v>
      </c>
      <c r="B180" s="94"/>
      <c r="C180" s="94"/>
      <c r="D180" s="94"/>
      <c r="E180" s="94"/>
      <c r="F180" s="94"/>
      <c r="G180" s="94"/>
      <c r="H180" s="94"/>
      <c r="I180" s="94"/>
      <c r="J180" s="30"/>
      <c r="K180" s="30"/>
      <c r="L180" s="30"/>
      <c r="M180" s="30"/>
      <c r="N180" s="30"/>
      <c r="O180" s="30"/>
      <c r="P180" s="30"/>
    </row>
    <row r="181" spans="1:16" x14ac:dyDescent="0.3">
      <c r="A181" s="30" t="s">
        <v>75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</row>
    <row r="182" spans="1:16" x14ac:dyDescent="0.3">
      <c r="A182" s="30" t="s">
        <v>76</v>
      </c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</row>
    <row r="183" spans="1:16" x14ac:dyDescent="0.3">
      <c r="A183" s="94" t="s">
        <v>77</v>
      </c>
      <c r="B183" s="94"/>
      <c r="C183" s="94"/>
      <c r="D183" s="94"/>
      <c r="E183" s="94"/>
      <c r="F183" s="94"/>
      <c r="G183" s="94"/>
      <c r="H183" s="94"/>
      <c r="I183" s="94"/>
      <c r="J183" s="30"/>
      <c r="K183" s="30"/>
      <c r="L183" s="30"/>
      <c r="M183" s="30"/>
      <c r="N183" s="30"/>
      <c r="O183" s="30"/>
      <c r="P183" s="30"/>
    </row>
    <row r="184" spans="1:16" x14ac:dyDescent="0.3">
      <c r="A184" s="94" t="s">
        <v>78</v>
      </c>
      <c r="B184" s="94"/>
      <c r="C184" s="94"/>
      <c r="D184" s="94"/>
      <c r="E184" s="94"/>
      <c r="F184" s="94"/>
      <c r="G184" s="94"/>
      <c r="H184" s="94"/>
      <c r="I184" s="94"/>
    </row>
    <row r="186" spans="1:16" x14ac:dyDescent="0.3">
      <c r="A186" s="93" t="s">
        <v>92</v>
      </c>
      <c r="B186" s="93"/>
      <c r="C186" s="93"/>
      <c r="D186" s="93"/>
      <c r="E186" s="93"/>
      <c r="F186" s="93"/>
      <c r="G186" s="93"/>
      <c r="H186" s="93"/>
      <c r="I186" s="93"/>
      <c r="J186" s="93"/>
      <c r="K186" s="93"/>
    </row>
  </sheetData>
  <mergeCells count="39">
    <mergeCell ref="A7:I10"/>
    <mergeCell ref="F2:I2"/>
    <mergeCell ref="F4:H4"/>
    <mergeCell ref="E5:H5"/>
    <mergeCell ref="A64:A67"/>
    <mergeCell ref="A69:A74"/>
    <mergeCell ref="A48:A52"/>
    <mergeCell ref="A12:A13"/>
    <mergeCell ref="I12:I13"/>
    <mergeCell ref="A16:A20"/>
    <mergeCell ref="G12:G13"/>
    <mergeCell ref="H12:H13"/>
    <mergeCell ref="B12:B13"/>
    <mergeCell ref="C12:C13"/>
    <mergeCell ref="D12:F12"/>
    <mergeCell ref="A159:A163"/>
    <mergeCell ref="A165:A171"/>
    <mergeCell ref="A22:A28"/>
    <mergeCell ref="A32:A36"/>
    <mergeCell ref="A38:A44"/>
    <mergeCell ref="A116:A123"/>
    <mergeCell ref="A127:A131"/>
    <mergeCell ref="A133:A139"/>
    <mergeCell ref="A143:A147"/>
    <mergeCell ref="A149:A155"/>
    <mergeCell ref="A78:A82"/>
    <mergeCell ref="A84:A90"/>
    <mergeCell ref="A94:A98"/>
    <mergeCell ref="A100:A107"/>
    <mergeCell ref="A111:A114"/>
    <mergeCell ref="A54:A60"/>
    <mergeCell ref="A183:I183"/>
    <mergeCell ref="A184:I184"/>
    <mergeCell ref="A186:K186"/>
    <mergeCell ref="A176:P176"/>
    <mergeCell ref="A177:P177"/>
    <mergeCell ref="A178:P178"/>
    <mergeCell ref="A179:B179"/>
    <mergeCell ref="A180:I180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7" orientation="landscape" r:id="rId1"/>
  <rowBreaks count="5" manualBreakCount="5">
    <brk id="37" max="8" man="1"/>
    <brk id="68" max="8" man="1"/>
    <brk id="99" max="8" man="1"/>
    <brk id="132" max="8" man="1"/>
    <brk id="164" max="8" man="1"/>
  </rowBreaks>
  <colBreaks count="1" manualBreakCount="1">
    <brk id="9" max="1048575" man="1"/>
  </colBreaks>
  <ignoredErrors>
    <ignoredError sqref="G17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7-11 лет</vt:lpstr>
      <vt:lpstr>12 лет и старше</vt:lpstr>
      <vt:lpstr>1</vt:lpstr>
      <vt:lpstr>12</vt:lpstr>
      <vt:lpstr>'1'!Область_печати</vt:lpstr>
      <vt:lpstr>'12'!Область_печати</vt:lpstr>
      <vt:lpstr>'12 лет и старше'!Область_печати</vt:lpstr>
      <vt:lpstr>'7-11 лет'!Область_печати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</cp:lastModifiedBy>
  <cp:lastPrinted>2022-08-24T22:34:26Z</cp:lastPrinted>
  <dcterms:created xsi:type="dcterms:W3CDTF">2021-07-28T13:15:04Z</dcterms:created>
  <dcterms:modified xsi:type="dcterms:W3CDTF">2022-09-07T10:44:17Z</dcterms:modified>
</cp:coreProperties>
</file>