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200" windowHeight="11535" activeTab="5"/>
  </bookViews>
  <sheets>
    <sheet name="мальчики 5-6 " sheetId="1" r:id="rId1"/>
    <sheet name="девочки 5-6" sheetId="6" r:id="rId2"/>
    <sheet name="юноши 7-8 " sheetId="5" r:id="rId3"/>
    <sheet name="девушки 7-8" sheetId="2" r:id="rId4"/>
    <sheet name="юноши 9-11" sheetId="7" r:id="rId5"/>
    <sheet name="девушки 9-11" sheetId="8" r:id="rId6"/>
  </sheets>
  <definedNames>
    <definedName name="Z_E089515C_7A47_489C_8BF8_B76124DF728F_.wvu.PrintArea" localSheetId="1" hidden="1">'девочки 5-6'!$A$1:$N$16</definedName>
    <definedName name="Z_E089515C_7A47_489C_8BF8_B76124DF728F_.wvu.PrintArea" localSheetId="3" hidden="1">'девушки 7-8'!$A$1:$N$16</definedName>
    <definedName name="Z_E089515C_7A47_489C_8BF8_B76124DF728F_.wvu.PrintArea" localSheetId="5" hidden="1">'девушки 9-11'!$A$1:$N$16</definedName>
    <definedName name="Z_E089515C_7A47_489C_8BF8_B76124DF728F_.wvu.PrintArea" localSheetId="0" hidden="1">'мальчики 5-6 '!$A$1:$N$27</definedName>
    <definedName name="Z_E089515C_7A47_489C_8BF8_B76124DF728F_.wvu.PrintArea" localSheetId="2" hidden="1">'юноши 7-8 '!$A$1:$N$30</definedName>
    <definedName name="Z_E089515C_7A47_489C_8BF8_B76124DF728F_.wvu.PrintArea" localSheetId="4" hidden="1">'юноши 9-11'!$A$1:$N$29</definedName>
    <definedName name="_xlnm.Print_Area" localSheetId="1">'девочки 5-6'!$A$1:$N$16</definedName>
    <definedName name="_xlnm.Print_Area" localSheetId="3">'девушки 7-8'!$A$1:$N$16</definedName>
    <definedName name="_xlnm.Print_Area" localSheetId="5">'девушки 9-11'!$A$1:$N$16</definedName>
    <definedName name="_xlnm.Print_Area" localSheetId="0">'мальчики 5-6 '!$A$1:$N$27</definedName>
    <definedName name="_xlnm.Print_Area" localSheetId="2">'юноши 7-8 '!$A$1:$N$30</definedName>
    <definedName name="_xlnm.Print_Area" localSheetId="4">'юноши 9-11'!$A$1:$N$29</definedName>
  </definedNames>
  <calcPr calcId="144525"/>
  <customWorkbookViews>
    <customWorkbookView name="M.Kucheriavaia - Личное представление" guid="{E089515C-7A47-489C-8BF8-B76124DF728F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H13" i="2" l="1"/>
  <c r="J13" i="2"/>
  <c r="L13" i="2"/>
  <c r="L18" i="5"/>
  <c r="L16" i="6"/>
  <c r="J16" i="6"/>
  <c r="H16" i="6"/>
  <c r="M16" i="6" s="1"/>
  <c r="M13" i="2" l="1"/>
  <c r="L16" i="8" l="1"/>
  <c r="J16" i="8"/>
  <c r="H16" i="8"/>
  <c r="L15" i="8"/>
  <c r="J15" i="8"/>
  <c r="H15" i="8"/>
  <c r="L14" i="8"/>
  <c r="J14" i="8"/>
  <c r="H14" i="8"/>
  <c r="L13" i="8"/>
  <c r="J13" i="8"/>
  <c r="H13" i="8"/>
  <c r="L12" i="8"/>
  <c r="J12" i="8"/>
  <c r="H12" i="8"/>
  <c r="L11" i="8"/>
  <c r="J11" i="8"/>
  <c r="H11" i="8"/>
  <c r="L29" i="7"/>
  <c r="J29" i="7"/>
  <c r="H29" i="7"/>
  <c r="L28" i="7"/>
  <c r="J28" i="7"/>
  <c r="H28" i="7"/>
  <c r="L27" i="7"/>
  <c r="J27" i="7"/>
  <c r="H27" i="7"/>
  <c r="L26" i="7"/>
  <c r="J26" i="7"/>
  <c r="H26" i="7"/>
  <c r="M26" i="7" s="1"/>
  <c r="L25" i="7"/>
  <c r="J25" i="7"/>
  <c r="H25" i="7"/>
  <c r="L24" i="7"/>
  <c r="J24" i="7"/>
  <c r="H24" i="7"/>
  <c r="M24" i="7" s="1"/>
  <c r="L23" i="7"/>
  <c r="J23" i="7"/>
  <c r="H23" i="7"/>
  <c r="L22" i="7"/>
  <c r="J22" i="7"/>
  <c r="H22" i="7"/>
  <c r="M22" i="7" s="1"/>
  <c r="L21" i="7"/>
  <c r="J21" i="7"/>
  <c r="H21" i="7"/>
  <c r="L20" i="7"/>
  <c r="J20" i="7"/>
  <c r="H20" i="7"/>
  <c r="M20" i="7" s="1"/>
  <c r="L19" i="7"/>
  <c r="J19" i="7"/>
  <c r="H19" i="7"/>
  <c r="L18" i="7"/>
  <c r="J18" i="7"/>
  <c r="H18" i="7"/>
  <c r="M18" i="7" s="1"/>
  <c r="L17" i="7"/>
  <c r="J17" i="7"/>
  <c r="H17" i="7"/>
  <c r="L16" i="7"/>
  <c r="J16" i="7"/>
  <c r="H16" i="7"/>
  <c r="M16" i="7" s="1"/>
  <c r="L15" i="7"/>
  <c r="J15" i="7"/>
  <c r="H15" i="7"/>
  <c r="L14" i="7"/>
  <c r="J14" i="7"/>
  <c r="H14" i="7"/>
  <c r="L13" i="7"/>
  <c r="J13" i="7"/>
  <c r="H13" i="7"/>
  <c r="L12" i="7"/>
  <c r="J12" i="7"/>
  <c r="H12" i="7"/>
  <c r="L11" i="7"/>
  <c r="J11" i="7"/>
  <c r="H11" i="7"/>
  <c r="L15" i="6"/>
  <c r="J15" i="6"/>
  <c r="H15" i="6"/>
  <c r="L14" i="6"/>
  <c r="J14" i="6"/>
  <c r="H14" i="6"/>
  <c r="L13" i="6"/>
  <c r="J13" i="6"/>
  <c r="H13" i="6"/>
  <c r="M13" i="6" s="1"/>
  <c r="L12" i="6"/>
  <c r="J12" i="6"/>
  <c r="H12" i="6"/>
  <c r="L11" i="6"/>
  <c r="J11" i="6"/>
  <c r="H11" i="6"/>
  <c r="L30" i="5"/>
  <c r="J30" i="5"/>
  <c r="H30" i="5"/>
  <c r="L29" i="5"/>
  <c r="J29" i="5"/>
  <c r="H29" i="5"/>
  <c r="L28" i="5"/>
  <c r="J28" i="5"/>
  <c r="H28" i="5"/>
  <c r="L27" i="5"/>
  <c r="J27" i="5"/>
  <c r="H27" i="5"/>
  <c r="L26" i="5"/>
  <c r="J26" i="5"/>
  <c r="H26" i="5"/>
  <c r="L25" i="5"/>
  <c r="J25" i="5"/>
  <c r="H25" i="5"/>
  <c r="L24" i="5"/>
  <c r="J24" i="5"/>
  <c r="H24" i="5"/>
  <c r="L23" i="5"/>
  <c r="J23" i="5"/>
  <c r="H23" i="5"/>
  <c r="L22" i="5"/>
  <c r="J22" i="5"/>
  <c r="H22" i="5"/>
  <c r="L21" i="5"/>
  <c r="J21" i="5"/>
  <c r="H21" i="5"/>
  <c r="L20" i="5"/>
  <c r="J20" i="5"/>
  <c r="H20" i="5"/>
  <c r="L19" i="5"/>
  <c r="J19" i="5"/>
  <c r="H19" i="5"/>
  <c r="L17" i="5"/>
  <c r="H17" i="5"/>
  <c r="L16" i="5"/>
  <c r="H16" i="5"/>
  <c r="L15" i="5"/>
  <c r="H15" i="5"/>
  <c r="L14" i="5"/>
  <c r="H14" i="5"/>
  <c r="L13" i="5"/>
  <c r="H13" i="5"/>
  <c r="L12" i="5"/>
  <c r="H12" i="5"/>
  <c r="L11" i="5"/>
  <c r="H11" i="5"/>
  <c r="H16" i="1"/>
  <c r="J16" i="1"/>
  <c r="L16" i="1"/>
  <c r="H17" i="1"/>
  <c r="J17" i="1"/>
  <c r="L17" i="1"/>
  <c r="M17" i="1" s="1"/>
  <c r="H18" i="1"/>
  <c r="J18" i="1"/>
  <c r="L18" i="1"/>
  <c r="H19" i="1"/>
  <c r="J19" i="1"/>
  <c r="L19" i="1"/>
  <c r="M19" i="1" s="1"/>
  <c r="H20" i="1"/>
  <c r="J20" i="1"/>
  <c r="L20" i="1"/>
  <c r="H21" i="1"/>
  <c r="J21" i="1"/>
  <c r="L21" i="1"/>
  <c r="M21" i="1" s="1"/>
  <c r="H22" i="1"/>
  <c r="J22" i="1"/>
  <c r="L22" i="1"/>
  <c r="H12" i="1"/>
  <c r="J11" i="1"/>
  <c r="J13" i="1"/>
  <c r="H13" i="1"/>
  <c r="H11" i="1"/>
  <c r="J26" i="1"/>
  <c r="J12" i="1"/>
  <c r="L12" i="1"/>
  <c r="L13" i="1"/>
  <c r="L16" i="2"/>
  <c r="J16" i="2"/>
  <c r="H16" i="2"/>
  <c r="L15" i="2"/>
  <c r="J15" i="2"/>
  <c r="H15" i="2"/>
  <c r="L14" i="2"/>
  <c r="J14" i="2"/>
  <c r="H14" i="2"/>
  <c r="L12" i="2"/>
  <c r="J12" i="2"/>
  <c r="H12" i="2"/>
  <c r="L11" i="2"/>
  <c r="J11" i="2"/>
  <c r="H11" i="2"/>
  <c r="H23" i="1"/>
  <c r="J23" i="1"/>
  <c r="L23" i="1"/>
  <c r="H24" i="1"/>
  <c r="J24" i="1"/>
  <c r="L24" i="1"/>
  <c r="H25" i="1"/>
  <c r="J25" i="1"/>
  <c r="L25" i="1"/>
  <c r="H26" i="1"/>
  <c r="L26" i="1"/>
  <c r="H27" i="1"/>
  <c r="J27" i="1"/>
  <c r="L27" i="1"/>
  <c r="L14" i="1"/>
  <c r="L15" i="1"/>
  <c r="L11" i="1"/>
  <c r="M22" i="5" l="1"/>
  <c r="M26" i="5"/>
  <c r="M28" i="7"/>
  <c r="M15" i="6"/>
  <c r="M11" i="6"/>
  <c r="M14" i="7"/>
  <c r="M12" i="7"/>
  <c r="M15" i="8"/>
  <c r="M13" i="8"/>
  <c r="M11" i="8"/>
  <c r="M24" i="5"/>
  <c r="M28" i="5"/>
  <c r="M15" i="2"/>
  <c r="M11" i="2"/>
  <c r="M12" i="2"/>
  <c r="M14" i="2"/>
  <c r="M16" i="2"/>
  <c r="M22" i="1"/>
  <c r="M20" i="1"/>
  <c r="M18" i="1"/>
  <c r="M16" i="1"/>
  <c r="M12" i="5"/>
  <c r="M14" i="5"/>
  <c r="M16" i="5"/>
  <c r="M19" i="5"/>
  <c r="M20" i="5"/>
  <c r="M30" i="5"/>
  <c r="M12" i="6"/>
  <c r="M14" i="6"/>
  <c r="M11" i="7"/>
  <c r="M13" i="7"/>
  <c r="M15" i="7"/>
  <c r="M17" i="7"/>
  <c r="M19" i="7"/>
  <c r="M21" i="7"/>
  <c r="M23" i="7"/>
  <c r="M25" i="7"/>
  <c r="M27" i="7"/>
  <c r="M29" i="7"/>
  <c r="M12" i="8"/>
  <c r="M14" i="8"/>
  <c r="M16" i="8"/>
  <c r="M11" i="5"/>
  <c r="M13" i="5"/>
  <c r="M15" i="5"/>
  <c r="M17" i="5"/>
  <c r="M21" i="5"/>
  <c r="M23" i="5"/>
  <c r="M25" i="5"/>
  <c r="M27" i="5"/>
  <c r="M29" i="5"/>
  <c r="M26" i="1"/>
  <c r="M27" i="1"/>
  <c r="M24" i="1"/>
  <c r="M25" i="1"/>
  <c r="M23" i="1"/>
  <c r="J15" i="1"/>
  <c r="H15" i="1"/>
  <c r="J14" i="1"/>
  <c r="H14" i="1"/>
  <c r="M13" i="1" l="1"/>
  <c r="M15" i="1"/>
  <c r="M14" i="1"/>
  <c r="M12" i="1"/>
  <c r="M11" i="1"/>
</calcChain>
</file>

<file path=xl/sharedStrings.xml><?xml version="1.0" encoding="utf-8"?>
<sst xmlns="http://schemas.openxmlformats.org/spreadsheetml/2006/main" count="355" uniqueCount="142">
  <si>
    <t>Протокол №1</t>
  </si>
  <si>
    <t>№</t>
  </si>
  <si>
    <t>Класс</t>
  </si>
  <si>
    <t>Теория</t>
  </si>
  <si>
    <t>Баллы</t>
  </si>
  <si>
    <t>результат</t>
  </si>
  <si>
    <t>время в сек</t>
  </si>
  <si>
    <t>зачетные баллы</t>
  </si>
  <si>
    <t>баллы</t>
  </si>
  <si>
    <t>Образовательная организация</t>
  </si>
  <si>
    <t>Гимнастика</t>
  </si>
  <si>
    <t>фамилия</t>
  </si>
  <si>
    <t>имя</t>
  </si>
  <si>
    <t>отчество</t>
  </si>
  <si>
    <t xml:space="preserve"> юноши 7-8</t>
  </si>
  <si>
    <t xml:space="preserve">ВСЕГО баллов </t>
  </si>
  <si>
    <t>max 100</t>
  </si>
  <si>
    <t>max 20</t>
  </si>
  <si>
    <t>max 40</t>
  </si>
  <si>
    <t xml:space="preserve"> юноши 9-11</t>
  </si>
  <si>
    <t>Игровые виды спорта</t>
  </si>
  <si>
    <t>решения жюри по итогам проведения школьного этапа  Всероссийской олимпиады школьников Ленинградской области по физической культуре</t>
  </si>
  <si>
    <t>Протокол №2</t>
  </si>
  <si>
    <t xml:space="preserve"> девочки 5-6</t>
  </si>
  <si>
    <t>мальчики 5-6</t>
  </si>
  <si>
    <t>девушки 7-8</t>
  </si>
  <si>
    <t>девушки 9-11</t>
  </si>
  <si>
    <t>Лучший результат среди девушек 9-11 классов, кроме теории (теория - максимально возможный)</t>
  </si>
  <si>
    <t>Лучший результат среди юношей 9-11 классов, кроме теории  (теория - максимально возможный)</t>
  </si>
  <si>
    <t>Лучший результат среди девушек 7-8 классов  (теория - максимально возможный)</t>
  </si>
  <si>
    <t>Лучший результат среди юношей 7-8 классов, кроме теории  (теория - максимально возможный)</t>
  </si>
  <si>
    <t>Лучший результат среди девочек 5-6 классов, кроме теории  (теория - максимально возможный)</t>
  </si>
  <si>
    <t>Лучший результат среди мальчиков 5-6 классов, кроме теории  (теория - максимально возможный)</t>
  </si>
  <si>
    <t>Место проведения: _____МБОУ "СОШ №1" г.Пикалёво___________________</t>
  </si>
  <si>
    <t>Дата и время: "__18__"_______октября________ 2022 года</t>
  </si>
  <si>
    <t xml:space="preserve">Кобко </t>
  </si>
  <si>
    <t>Софья</t>
  </si>
  <si>
    <t>Максимовна</t>
  </si>
  <si>
    <t>МБОУ"Средняя общеобразовательная школа №1" города Пикалёво Бокситогорского района</t>
  </si>
  <si>
    <t>Левина</t>
  </si>
  <si>
    <t>Карина</t>
  </si>
  <si>
    <t>Станиславовна</t>
  </si>
  <si>
    <t>Ярошко</t>
  </si>
  <si>
    <t>Алиса</t>
  </si>
  <si>
    <t>Евгеньевна</t>
  </si>
  <si>
    <t>Шелдакова</t>
  </si>
  <si>
    <t>Алина</t>
  </si>
  <si>
    <t>Андреевна</t>
  </si>
  <si>
    <t>Румянцева</t>
  </si>
  <si>
    <t>Екатерина</t>
  </si>
  <si>
    <t>Денисовна</t>
  </si>
  <si>
    <t>Назарова</t>
  </si>
  <si>
    <t>Вероника</t>
  </si>
  <si>
    <t>Николаевна</t>
  </si>
  <si>
    <t>победитель</t>
  </si>
  <si>
    <t>призёр</t>
  </si>
  <si>
    <t>призер</t>
  </si>
  <si>
    <t>участник</t>
  </si>
  <si>
    <t>Каховский</t>
  </si>
  <si>
    <t>Ярослав</t>
  </si>
  <si>
    <t>Русланович</t>
  </si>
  <si>
    <t>Чеблоков</t>
  </si>
  <si>
    <t>Егор</t>
  </si>
  <si>
    <t>Дмитриевич</t>
  </si>
  <si>
    <t>Завьялов</t>
  </si>
  <si>
    <t>Владимир</t>
  </si>
  <si>
    <t>Николаевич</t>
  </si>
  <si>
    <t>Веселов</t>
  </si>
  <si>
    <t>Дмитрий</t>
  </si>
  <si>
    <t>Денисович</t>
  </si>
  <si>
    <t xml:space="preserve">Макеенко </t>
  </si>
  <si>
    <t>Артём</t>
  </si>
  <si>
    <t>Александрович</t>
  </si>
  <si>
    <t>Лебедев</t>
  </si>
  <si>
    <t>Алексей</t>
  </si>
  <si>
    <t>Андреевич</t>
  </si>
  <si>
    <t>Романович</t>
  </si>
  <si>
    <t>Федотов</t>
  </si>
  <si>
    <t>Сергей</t>
  </si>
  <si>
    <t>Дата и время: "__18__"____октября___________ 2022 года</t>
  </si>
  <si>
    <t>13.00</t>
  </si>
  <si>
    <t>Место проведения: __________МБОУ "СОШ №1" г.Пикалёво______________</t>
  </si>
  <si>
    <t>Место проведения: ___МБОУ "СОШ №1" г.Пикалёво____________</t>
  </si>
  <si>
    <t>Каховская</t>
  </si>
  <si>
    <t>Вячеславовна</t>
  </si>
  <si>
    <t>Алексеева</t>
  </si>
  <si>
    <t>Михайловна</t>
  </si>
  <si>
    <t>Лаптева</t>
  </si>
  <si>
    <t>Мария</t>
  </si>
  <si>
    <t>Сергеевна</t>
  </si>
  <si>
    <t>Фёдорова</t>
  </si>
  <si>
    <t>Владимировна</t>
  </si>
  <si>
    <t>Куткова</t>
  </si>
  <si>
    <t>Анастасия</t>
  </si>
  <si>
    <t>Олеговна</t>
  </si>
  <si>
    <t>Метёлкина</t>
  </si>
  <si>
    <t>Полина</t>
  </si>
  <si>
    <t>Дата и время: "__18__"___октября___ 2022 года   13.00</t>
  </si>
  <si>
    <t>Место проведения: ____МБОУ "СОШ №1" г.Пикалёво__</t>
  </si>
  <si>
    <t>Дата и время: "___18_"___октября____2022 года  13.00</t>
  </si>
  <si>
    <t>Рассказов</t>
  </si>
  <si>
    <t>Семён</t>
  </si>
  <si>
    <t>Голубев</t>
  </si>
  <si>
    <t>Степан</t>
  </si>
  <si>
    <t>Столыпин</t>
  </si>
  <si>
    <t>Смирнов</t>
  </si>
  <si>
    <t>Захар</t>
  </si>
  <si>
    <t xml:space="preserve">Яшенин </t>
  </si>
  <si>
    <t>Иван</t>
  </si>
  <si>
    <t>Ковезин</t>
  </si>
  <si>
    <t>Юрий</t>
  </si>
  <si>
    <t xml:space="preserve">Лысанов </t>
  </si>
  <si>
    <t>Викторович</t>
  </si>
  <si>
    <t>Михайлович</t>
  </si>
  <si>
    <t>Дата и время: "__18__"___октября_______2022 года  13.00</t>
  </si>
  <si>
    <t>Место проведения: МБОУ "СОШ №1" г.Пикалёво</t>
  </si>
  <si>
    <t>Малютин</t>
  </si>
  <si>
    <t>Константин</t>
  </si>
  <si>
    <t>Квалдыков</t>
  </si>
  <si>
    <t>Кирилл</t>
  </si>
  <si>
    <t>Буковецкий</t>
  </si>
  <si>
    <t>Родион</t>
  </si>
  <si>
    <t>Сильченко</t>
  </si>
  <si>
    <t>Вячеслав</t>
  </si>
  <si>
    <t>Чистяков</t>
  </si>
  <si>
    <t>Никита</t>
  </si>
  <si>
    <t>Антонович</t>
  </si>
  <si>
    <t>Владимирович</t>
  </si>
  <si>
    <t>Жигайлова</t>
  </si>
  <si>
    <t>Элина</t>
  </si>
  <si>
    <t>Алексеевна</t>
  </si>
  <si>
    <t>Закордонская</t>
  </si>
  <si>
    <t>Юлия</t>
  </si>
  <si>
    <t>Шмелёва</t>
  </si>
  <si>
    <t>Дарина</t>
  </si>
  <si>
    <t>Волокитина</t>
  </si>
  <si>
    <t>Виктория</t>
  </si>
  <si>
    <t>Крылова</t>
  </si>
  <si>
    <t>Александровна</t>
  </si>
  <si>
    <t>Пронина</t>
  </si>
  <si>
    <t>Дата и время: "___18_"____октября__2022 года  13.00</t>
  </si>
  <si>
    <t>27, 14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</si>
</sst>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y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FFFFFF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0" fontId="15" fillId="0" borderId="0"/>
    <xf numFmtId="0" fontId="16" fillId="0" borderId="0" applyFill="0" applyProtection="0"/>
    <xf numFmtId="0" fontId="17" fillId="0" borderId="0"/>
  </cellStyleXfs>
  <cellXfs count="140">
    <xf numFmtId="0" fontId="0" fillId="0" borderId="0" xfId="0">
      <alignment vertical="center"/>
    </xf>
    <xf numFmtId="0" fontId="2" fillId="0" borderId="0" xfId="0" applyFont="1" applyFill="1" applyAlignment="1"/>
    <xf numFmtId="2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/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2" fontId="8" fillId="0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2" fontId="10" fillId="3" borderId="9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2" fontId="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2" fontId="10" fillId="5" borderId="10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2" fontId="1" fillId="0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2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2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3" fillId="4" borderId="3" xfId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3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2" fontId="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9" fillId="0" borderId="7" xfId="0" applyFont="1" applyFill="1" applyBorder="1" applyAlignment="1" applyProtection="1">
      <alignment horizontal="right" vertical="top" wrapText="1"/>
      <protection locked="0"/>
    </xf>
    <xf numFmtId="0" fontId="9" fillId="0" borderId="8" xfId="0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2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13" fillId="4" borderId="3" xfId="1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NumberFormat="1" applyFont="1" applyFill="1" applyBorder="1" applyAlignment="1" applyProtection="1">
      <alignment horizontal="left" vertical="top" wrapText="1"/>
      <protection locked="0"/>
    </xf>
    <xf numFmtId="2" fontId="8" fillId="2" borderId="3" xfId="0" applyNumberFormat="1" applyFont="1" applyFill="1" applyBorder="1" applyAlignment="1" applyProtection="1">
      <alignment horizontal="left" vertical="top" wrapText="1"/>
    </xf>
    <xf numFmtId="2" fontId="8" fillId="0" borderId="3" xfId="0" applyNumberFormat="1" applyFont="1" applyFill="1" applyBorder="1" applyAlignment="1" applyProtection="1">
      <alignment horizontal="left" vertical="top" wrapText="1"/>
      <protection locked="0"/>
    </xf>
    <xf numFmtId="164" fontId="8" fillId="0" borderId="5" xfId="0" applyNumberFormat="1" applyFont="1" applyFill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left" vertical="top" wrapText="1"/>
    </xf>
    <xf numFmtId="0" fontId="14" fillId="4" borderId="3" xfId="0" applyFont="1" applyFill="1" applyBorder="1" applyAlignment="1" applyProtection="1">
      <alignment horizontal="left" vertical="top" wrapText="1"/>
      <protection locked="0"/>
    </xf>
    <xf numFmtId="0" fontId="8" fillId="0" borderId="3" xfId="0" applyNumberFormat="1" applyFont="1" applyFill="1" applyBorder="1" applyAlignment="1" applyProtection="1">
      <alignment horizontal="left" vertical="top" wrapText="1"/>
      <protection locked="0"/>
    </xf>
    <xf numFmtId="164" fontId="8" fillId="0" borderId="3" xfId="0" applyNumberFormat="1" applyFont="1" applyFill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13" fillId="4" borderId="3" xfId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2" fontId="8" fillId="2" borderId="3" xfId="0" applyNumberFormat="1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3" xfId="1" applyFont="1" applyFill="1" applyBorder="1" applyAlignment="1" applyProtection="1">
      <alignment horizontal="left" vertical="center" wrapText="1"/>
      <protection locked="0"/>
    </xf>
    <xf numFmtId="0" fontId="8" fillId="0" borderId="5" xfId="0" applyNumberFormat="1" applyFont="1" applyFill="1" applyBorder="1" applyAlignment="1" applyProtection="1">
      <alignment horizontal="left" vertical="center" wrapText="1"/>
      <protection locked="0"/>
    </xf>
    <xf numFmtId="2" fontId="8" fillId="2" borderId="3" xfId="0" applyNumberFormat="1" applyFont="1" applyFill="1" applyBorder="1" applyAlignment="1" applyProtection="1">
      <alignment horizontal="left" vertical="center" wrapText="1"/>
    </xf>
    <xf numFmtId="2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13" fillId="4" borderId="3" xfId="0" applyFont="1" applyFill="1" applyBorder="1" applyAlignment="1" applyProtection="1">
      <alignment horizontal="left" vertical="center" wrapText="1"/>
      <protection locked="0"/>
    </xf>
    <xf numFmtId="0" fontId="11" fillId="4" borderId="3" xfId="1" applyFont="1" applyFill="1" applyBorder="1" applyAlignment="1" applyProtection="1">
      <alignment horizontal="left" vertical="center" wrapText="1"/>
      <protection locked="0"/>
    </xf>
    <xf numFmtId="0" fontId="11" fillId="4" borderId="3" xfId="1" applyNumberFormat="1" applyFont="1" applyFill="1" applyBorder="1" applyAlignment="1" applyProtection="1">
      <alignment horizontal="left" vertical="center" wrapText="1"/>
      <protection locked="0"/>
    </xf>
    <xf numFmtId="0" fontId="14" fillId="4" borderId="3" xfId="1" applyFont="1" applyFill="1" applyBorder="1" applyAlignment="1" applyProtection="1">
      <alignment horizontal="left" vertical="center" wrapText="1"/>
      <protection locked="0"/>
    </xf>
    <xf numFmtId="0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/>
      <protection locked="0"/>
    </xf>
    <xf numFmtId="0" fontId="8" fillId="4" borderId="0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0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NumberFormat="1" applyFont="1" applyFill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5" xfId="3"/>
    <cellStyle name="Обычный 3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90" workbookViewId="0">
      <selection activeCell="F31" sqref="F31"/>
    </sheetView>
  </sheetViews>
  <sheetFormatPr defaultColWidth="9.140625" defaultRowHeight="15.75" x14ac:dyDescent="0.25"/>
  <cols>
    <col min="1" max="1" width="4.140625" style="53" customWidth="1"/>
    <col min="2" max="2" width="13.28515625" style="53" customWidth="1"/>
    <col min="3" max="3" width="11.7109375" style="53" customWidth="1"/>
    <col min="4" max="4" width="15.7109375" style="53" customWidth="1"/>
    <col min="5" max="5" width="7.42578125" style="53" customWidth="1"/>
    <col min="6" max="6" width="55" style="28" customWidth="1"/>
    <col min="7" max="7" width="9.140625" style="29"/>
    <col min="8" max="8" width="9.7109375" style="29" customWidth="1"/>
    <col min="9" max="9" width="8.140625" style="29" customWidth="1"/>
    <col min="10" max="10" width="9.7109375" style="29" customWidth="1"/>
    <col min="11" max="11" width="7.85546875" style="29" customWidth="1"/>
    <col min="12" max="12" width="9.7109375" style="30" customWidth="1"/>
    <col min="13" max="13" width="10.5703125" style="29" customWidth="1"/>
    <col min="14" max="14" width="10" style="27" customWidth="1"/>
    <col min="15" max="16384" width="9.140625" style="27"/>
  </cols>
  <sheetData>
    <row r="1" spans="1:1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x14ac:dyDescent="0.25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x14ac:dyDescent="0.25">
      <c r="A3" s="70" t="s">
        <v>140</v>
      </c>
      <c r="B3" s="70"/>
      <c r="C3" s="70"/>
      <c r="D3" s="70"/>
      <c r="E3" s="71"/>
      <c r="N3" s="31"/>
    </row>
    <row r="4" spans="1:15" x14ac:dyDescent="0.25">
      <c r="A4" s="70" t="s">
        <v>33</v>
      </c>
      <c r="B4" s="70"/>
      <c r="C4" s="70"/>
      <c r="D4" s="70"/>
      <c r="E4" s="74"/>
      <c r="F4" s="32"/>
    </row>
    <row r="5" spans="1:15" x14ac:dyDescent="0.25">
      <c r="A5" s="78" t="s">
        <v>24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53" customFormat="1" ht="15.75" customHeight="1" x14ac:dyDescent="0.25">
      <c r="A6" s="75" t="s">
        <v>1</v>
      </c>
      <c r="B6" s="75" t="s">
        <v>11</v>
      </c>
      <c r="C6" s="75" t="s">
        <v>12</v>
      </c>
      <c r="D6" s="75" t="s">
        <v>13</v>
      </c>
      <c r="E6" s="75" t="s">
        <v>2</v>
      </c>
      <c r="F6" s="75" t="s">
        <v>9</v>
      </c>
      <c r="G6" s="81" t="s">
        <v>20</v>
      </c>
      <c r="H6" s="81"/>
      <c r="I6" s="81" t="s">
        <v>10</v>
      </c>
      <c r="J6" s="81"/>
      <c r="K6" s="81" t="s">
        <v>3</v>
      </c>
      <c r="L6" s="81"/>
      <c r="M6" s="82" t="s">
        <v>15</v>
      </c>
      <c r="N6" s="79" t="s">
        <v>5</v>
      </c>
    </row>
    <row r="7" spans="1:15" s="53" customFormat="1" x14ac:dyDescent="0.25">
      <c r="A7" s="76"/>
      <c r="B7" s="76"/>
      <c r="C7" s="76"/>
      <c r="D7" s="76"/>
      <c r="E7" s="76"/>
      <c r="F7" s="76"/>
      <c r="G7" s="81"/>
      <c r="H7" s="81"/>
      <c r="I7" s="81"/>
      <c r="J7" s="81"/>
      <c r="K7" s="81"/>
      <c r="L7" s="81"/>
      <c r="M7" s="82"/>
      <c r="N7" s="80"/>
    </row>
    <row r="8" spans="1:15" s="53" customFormat="1" ht="25.5" x14ac:dyDescent="0.25">
      <c r="A8" s="76"/>
      <c r="B8" s="76"/>
      <c r="C8" s="76"/>
      <c r="D8" s="76"/>
      <c r="E8" s="76"/>
      <c r="F8" s="76"/>
      <c r="G8" s="33" t="s">
        <v>6</v>
      </c>
      <c r="H8" s="55" t="s">
        <v>7</v>
      </c>
      <c r="I8" s="33" t="s">
        <v>8</v>
      </c>
      <c r="J8" s="55" t="s">
        <v>7</v>
      </c>
      <c r="K8" s="33" t="s">
        <v>4</v>
      </c>
      <c r="L8" s="56" t="s">
        <v>7</v>
      </c>
      <c r="M8" s="82"/>
      <c r="N8" s="80"/>
    </row>
    <row r="9" spans="1:15" s="53" customFormat="1" ht="16.5" thickBot="1" x14ac:dyDescent="0.3">
      <c r="A9" s="77"/>
      <c r="B9" s="77"/>
      <c r="C9" s="77"/>
      <c r="D9" s="77"/>
      <c r="E9" s="77"/>
      <c r="F9" s="77"/>
      <c r="G9" s="34"/>
      <c r="H9" s="55" t="s">
        <v>18</v>
      </c>
      <c r="I9" s="35"/>
      <c r="J9" s="55" t="s">
        <v>18</v>
      </c>
      <c r="K9" s="35"/>
      <c r="L9" s="55" t="s">
        <v>17</v>
      </c>
      <c r="M9" s="55" t="s">
        <v>16</v>
      </c>
      <c r="N9" s="80"/>
    </row>
    <row r="10" spans="1:15" s="53" customFormat="1" ht="16.5" thickBot="1" x14ac:dyDescent="0.3">
      <c r="A10" s="72" t="s">
        <v>32</v>
      </c>
      <c r="B10" s="73"/>
      <c r="C10" s="73"/>
      <c r="D10" s="73"/>
      <c r="E10" s="73"/>
      <c r="F10" s="73"/>
      <c r="G10" s="36">
        <v>28.15</v>
      </c>
      <c r="H10" s="57"/>
      <c r="I10" s="37">
        <v>6.8</v>
      </c>
      <c r="J10" s="58"/>
      <c r="K10" s="38">
        <v>53</v>
      </c>
      <c r="L10" s="59"/>
      <c r="M10" s="60"/>
      <c r="N10" s="80"/>
      <c r="O10" s="54"/>
    </row>
    <row r="11" spans="1:15" s="53" customFormat="1" ht="27" customHeight="1" x14ac:dyDescent="0.25">
      <c r="A11" s="39">
        <v>1</v>
      </c>
      <c r="B11" s="98" t="s">
        <v>116</v>
      </c>
      <c r="C11" s="98" t="s">
        <v>117</v>
      </c>
      <c r="D11" s="98" t="s">
        <v>75</v>
      </c>
      <c r="E11" s="98">
        <v>6</v>
      </c>
      <c r="F11" s="99" t="s">
        <v>38</v>
      </c>
      <c r="G11" s="100">
        <v>29.46</v>
      </c>
      <c r="H11" s="101">
        <f>40*$G$10/G11</f>
        <v>38.221317040054309</v>
      </c>
      <c r="I11" s="102">
        <v>6.5</v>
      </c>
      <c r="J11" s="101">
        <f>40*I11/$I$10</f>
        <v>38.235294117647058</v>
      </c>
      <c r="K11" s="103">
        <v>31</v>
      </c>
      <c r="L11" s="101">
        <f>20*K11/$K$10</f>
        <v>11.69811320754717</v>
      </c>
      <c r="M11" s="101">
        <f>H11+J11+L11</f>
        <v>88.154724365248526</v>
      </c>
      <c r="N11" s="104" t="s">
        <v>55</v>
      </c>
    </row>
    <row r="12" spans="1:15" s="53" customFormat="1" ht="27" customHeight="1" x14ac:dyDescent="0.25">
      <c r="A12" s="39">
        <v>2</v>
      </c>
      <c r="B12" s="105" t="s">
        <v>118</v>
      </c>
      <c r="C12" s="105" t="s">
        <v>119</v>
      </c>
      <c r="D12" s="105" t="s">
        <v>127</v>
      </c>
      <c r="E12" s="105">
        <v>5</v>
      </c>
      <c r="F12" s="99" t="s">
        <v>38</v>
      </c>
      <c r="G12" s="106">
        <v>28.15</v>
      </c>
      <c r="H12" s="101">
        <f>40*$G$10/G12</f>
        <v>40</v>
      </c>
      <c r="I12" s="102">
        <v>6.8</v>
      </c>
      <c r="J12" s="101">
        <f t="shared" ref="J12:J15" si="0">40*I12/$I$10</f>
        <v>40</v>
      </c>
      <c r="K12" s="107">
        <v>28</v>
      </c>
      <c r="L12" s="101">
        <f>20*K12/$K$10</f>
        <v>10.566037735849056</v>
      </c>
      <c r="M12" s="101">
        <f t="shared" ref="M12:M15" si="1">H12+J12+L12</f>
        <v>90.566037735849051</v>
      </c>
      <c r="N12" s="104" t="s">
        <v>54</v>
      </c>
    </row>
    <row r="13" spans="1:15" s="53" customFormat="1" ht="27" customHeight="1" x14ac:dyDescent="0.25">
      <c r="A13" s="39">
        <v>3</v>
      </c>
      <c r="B13" s="98" t="s">
        <v>120</v>
      </c>
      <c r="C13" s="98" t="s">
        <v>121</v>
      </c>
      <c r="D13" s="98" t="s">
        <v>127</v>
      </c>
      <c r="E13" s="98">
        <v>5</v>
      </c>
      <c r="F13" s="99" t="s">
        <v>38</v>
      </c>
      <c r="G13" s="106">
        <v>31.37</v>
      </c>
      <c r="H13" s="101">
        <f>40*$G$10/G13</f>
        <v>35.89416640102008</v>
      </c>
      <c r="I13" s="102">
        <v>6</v>
      </c>
      <c r="J13" s="101">
        <f>40*I13/$I$10</f>
        <v>35.294117647058826</v>
      </c>
      <c r="K13" s="107">
        <v>21</v>
      </c>
      <c r="L13" s="101">
        <f>20*K13/$K$10</f>
        <v>7.9245283018867925</v>
      </c>
      <c r="M13" s="101">
        <f t="shared" si="1"/>
        <v>79.112812349965708</v>
      </c>
      <c r="N13" s="104" t="s">
        <v>57</v>
      </c>
    </row>
    <row r="14" spans="1:15" s="53" customFormat="1" ht="27" customHeight="1" x14ac:dyDescent="0.25">
      <c r="A14" s="39">
        <v>4</v>
      </c>
      <c r="B14" s="98" t="s">
        <v>122</v>
      </c>
      <c r="C14" s="98" t="s">
        <v>123</v>
      </c>
      <c r="D14" s="98" t="s">
        <v>75</v>
      </c>
      <c r="E14" s="98">
        <v>5</v>
      </c>
      <c r="F14" s="99" t="s">
        <v>38</v>
      </c>
      <c r="G14" s="106">
        <v>34.18</v>
      </c>
      <c r="H14" s="101">
        <f t="shared" ref="H14:H15" si="2">40*$G$10/G14</f>
        <v>32.943241661790523</v>
      </c>
      <c r="I14" s="102">
        <v>5.93</v>
      </c>
      <c r="J14" s="101">
        <f t="shared" si="0"/>
        <v>34.882352941176471</v>
      </c>
      <c r="K14" s="107">
        <v>24</v>
      </c>
      <c r="L14" s="101">
        <f t="shared" ref="L14:L27" si="3">20*K14/$K$10</f>
        <v>9.0566037735849054</v>
      </c>
      <c r="M14" s="101">
        <f t="shared" si="1"/>
        <v>76.882198376551898</v>
      </c>
      <c r="N14" s="104" t="s">
        <v>57</v>
      </c>
    </row>
    <row r="15" spans="1:15" s="45" customFormat="1" ht="27" customHeight="1" x14ac:dyDescent="0.2">
      <c r="A15" s="39">
        <v>5</v>
      </c>
      <c r="B15" s="108" t="s">
        <v>124</v>
      </c>
      <c r="C15" s="108" t="s">
        <v>125</v>
      </c>
      <c r="D15" s="108" t="s">
        <v>126</v>
      </c>
      <c r="E15" s="108">
        <v>6</v>
      </c>
      <c r="F15" s="99" t="s">
        <v>38</v>
      </c>
      <c r="G15" s="106">
        <v>32.47</v>
      </c>
      <c r="H15" s="101">
        <f t="shared" si="2"/>
        <v>34.678164459501076</v>
      </c>
      <c r="I15" s="102">
        <v>6.3</v>
      </c>
      <c r="J15" s="101">
        <f t="shared" si="0"/>
        <v>37.058823529411768</v>
      </c>
      <c r="K15" s="107">
        <v>26</v>
      </c>
      <c r="L15" s="101">
        <f t="shared" si="3"/>
        <v>9.8113207547169807</v>
      </c>
      <c r="M15" s="101">
        <f t="shared" si="1"/>
        <v>81.548308743629832</v>
      </c>
      <c r="N15" s="104" t="s">
        <v>55</v>
      </c>
    </row>
    <row r="16" spans="1:15" s="45" customFormat="1" ht="27" hidden="1" customHeight="1" x14ac:dyDescent="0.2">
      <c r="A16" s="39">
        <v>40</v>
      </c>
      <c r="B16" s="46"/>
      <c r="C16" s="46"/>
      <c r="D16" s="46"/>
      <c r="E16" s="46"/>
      <c r="F16" s="41"/>
      <c r="G16" s="43"/>
      <c r="H16" s="52" t="e">
        <f t="shared" ref="H16:H22" si="4">40*$G$10/G16</f>
        <v>#DIV/0!</v>
      </c>
      <c r="I16" s="33"/>
      <c r="J16" s="52">
        <f t="shared" ref="J16:J22" si="5">40*I16/$I$10</f>
        <v>0</v>
      </c>
      <c r="K16" s="44"/>
      <c r="L16" s="52">
        <f t="shared" ref="L16:L22" si="6">20*K16/$K$10</f>
        <v>0</v>
      </c>
      <c r="M16" s="52" t="e">
        <f t="shared" ref="M16:M22" si="7">H16+J16+L16</f>
        <v>#DIV/0!</v>
      </c>
      <c r="N16" s="42"/>
    </row>
    <row r="17" spans="1:15" s="45" customFormat="1" ht="27" hidden="1" customHeight="1" x14ac:dyDescent="0.2">
      <c r="A17" s="39">
        <v>41</v>
      </c>
      <c r="B17" s="46"/>
      <c r="C17" s="46"/>
      <c r="D17" s="46"/>
      <c r="E17" s="46"/>
      <c r="F17" s="41"/>
      <c r="G17" s="43"/>
      <c r="H17" s="52" t="e">
        <f t="shared" si="4"/>
        <v>#DIV/0!</v>
      </c>
      <c r="I17" s="33"/>
      <c r="J17" s="52">
        <f t="shared" si="5"/>
        <v>0</v>
      </c>
      <c r="K17" s="44"/>
      <c r="L17" s="52">
        <f t="shared" si="6"/>
        <v>0</v>
      </c>
      <c r="M17" s="52" t="e">
        <f t="shared" si="7"/>
        <v>#DIV/0!</v>
      </c>
      <c r="N17" s="42"/>
    </row>
    <row r="18" spans="1:15" s="45" customFormat="1" ht="27" hidden="1" customHeight="1" x14ac:dyDescent="0.2">
      <c r="A18" s="39">
        <v>42</v>
      </c>
      <c r="B18" s="46"/>
      <c r="C18" s="46"/>
      <c r="D18" s="46"/>
      <c r="E18" s="46"/>
      <c r="F18" s="41"/>
      <c r="G18" s="43"/>
      <c r="H18" s="52" t="e">
        <f t="shared" si="4"/>
        <v>#DIV/0!</v>
      </c>
      <c r="I18" s="33"/>
      <c r="J18" s="52">
        <f t="shared" si="5"/>
        <v>0</v>
      </c>
      <c r="K18" s="44"/>
      <c r="L18" s="52">
        <f t="shared" si="6"/>
        <v>0</v>
      </c>
      <c r="M18" s="52" t="e">
        <f t="shared" si="7"/>
        <v>#DIV/0!</v>
      </c>
      <c r="N18" s="42"/>
    </row>
    <row r="19" spans="1:15" s="45" customFormat="1" ht="27" hidden="1" customHeight="1" x14ac:dyDescent="0.2">
      <c r="A19" s="39">
        <v>43</v>
      </c>
      <c r="B19" s="46"/>
      <c r="C19" s="46"/>
      <c r="D19" s="46"/>
      <c r="E19" s="46"/>
      <c r="F19" s="41"/>
      <c r="G19" s="43"/>
      <c r="H19" s="52" t="e">
        <f t="shared" si="4"/>
        <v>#DIV/0!</v>
      </c>
      <c r="I19" s="33"/>
      <c r="J19" s="52">
        <f t="shared" si="5"/>
        <v>0</v>
      </c>
      <c r="K19" s="44"/>
      <c r="L19" s="52">
        <f t="shared" si="6"/>
        <v>0</v>
      </c>
      <c r="M19" s="52" t="e">
        <f t="shared" si="7"/>
        <v>#DIV/0!</v>
      </c>
      <c r="N19" s="42"/>
    </row>
    <row r="20" spans="1:15" s="45" customFormat="1" ht="27" hidden="1" customHeight="1" x14ac:dyDescent="0.2">
      <c r="A20" s="39">
        <v>44</v>
      </c>
      <c r="B20" s="46"/>
      <c r="C20" s="46"/>
      <c r="D20" s="46"/>
      <c r="E20" s="46"/>
      <c r="F20" s="41"/>
      <c r="G20" s="43"/>
      <c r="H20" s="52" t="e">
        <f t="shared" si="4"/>
        <v>#DIV/0!</v>
      </c>
      <c r="I20" s="33"/>
      <c r="J20" s="52">
        <f t="shared" si="5"/>
        <v>0</v>
      </c>
      <c r="K20" s="44"/>
      <c r="L20" s="52">
        <f t="shared" si="6"/>
        <v>0</v>
      </c>
      <c r="M20" s="52" t="e">
        <f t="shared" si="7"/>
        <v>#DIV/0!</v>
      </c>
      <c r="N20" s="42"/>
    </row>
    <row r="21" spans="1:15" s="45" customFormat="1" ht="27" hidden="1" customHeight="1" x14ac:dyDescent="0.2">
      <c r="A21" s="39">
        <v>45</v>
      </c>
      <c r="B21" s="46"/>
      <c r="C21" s="46"/>
      <c r="D21" s="46"/>
      <c r="E21" s="46"/>
      <c r="F21" s="41"/>
      <c r="G21" s="43"/>
      <c r="H21" s="52" t="e">
        <f t="shared" si="4"/>
        <v>#DIV/0!</v>
      </c>
      <c r="I21" s="33"/>
      <c r="J21" s="52">
        <f t="shared" si="5"/>
        <v>0</v>
      </c>
      <c r="K21" s="44"/>
      <c r="L21" s="52">
        <f t="shared" si="6"/>
        <v>0</v>
      </c>
      <c r="M21" s="52" t="e">
        <f t="shared" si="7"/>
        <v>#DIV/0!</v>
      </c>
      <c r="N21" s="42"/>
    </row>
    <row r="22" spans="1:15" s="45" customFormat="1" ht="27" hidden="1" customHeight="1" x14ac:dyDescent="0.2">
      <c r="A22" s="39">
        <v>46</v>
      </c>
      <c r="B22" s="46"/>
      <c r="C22" s="46"/>
      <c r="D22" s="46"/>
      <c r="E22" s="46"/>
      <c r="F22" s="41"/>
      <c r="G22" s="43"/>
      <c r="H22" s="52" t="e">
        <f t="shared" si="4"/>
        <v>#DIV/0!</v>
      </c>
      <c r="I22" s="33"/>
      <c r="J22" s="52">
        <f t="shared" si="5"/>
        <v>0</v>
      </c>
      <c r="K22" s="44"/>
      <c r="L22" s="52">
        <f t="shared" si="6"/>
        <v>0</v>
      </c>
      <c r="M22" s="52" t="e">
        <f t="shared" si="7"/>
        <v>#DIV/0!</v>
      </c>
      <c r="N22" s="42"/>
    </row>
    <row r="23" spans="1:15" s="45" customFormat="1" ht="27" hidden="1" customHeight="1" x14ac:dyDescent="0.2">
      <c r="A23" s="39">
        <v>47</v>
      </c>
      <c r="B23" s="46"/>
      <c r="C23" s="46"/>
      <c r="D23" s="46"/>
      <c r="E23" s="46"/>
      <c r="F23" s="41"/>
      <c r="G23" s="43"/>
      <c r="H23" s="52" t="e">
        <f t="shared" ref="H23:H27" si="8">40*$G$10/G23</f>
        <v>#DIV/0!</v>
      </c>
      <c r="I23" s="33"/>
      <c r="J23" s="52">
        <f t="shared" ref="J23:J27" si="9">40*I23/$I$10</f>
        <v>0</v>
      </c>
      <c r="K23" s="44"/>
      <c r="L23" s="52">
        <f t="shared" si="3"/>
        <v>0</v>
      </c>
      <c r="M23" s="52" t="e">
        <f t="shared" ref="M23:M27" si="10">H23+J23+L23</f>
        <v>#DIV/0!</v>
      </c>
      <c r="N23" s="42"/>
    </row>
    <row r="24" spans="1:15" s="45" customFormat="1" ht="27" hidden="1" customHeight="1" x14ac:dyDescent="0.2">
      <c r="A24" s="39">
        <v>48</v>
      </c>
      <c r="B24" s="46"/>
      <c r="C24" s="46"/>
      <c r="D24" s="46"/>
      <c r="E24" s="46"/>
      <c r="F24" s="41"/>
      <c r="G24" s="43"/>
      <c r="H24" s="52" t="e">
        <f t="shared" si="8"/>
        <v>#DIV/0!</v>
      </c>
      <c r="I24" s="33"/>
      <c r="J24" s="52">
        <f t="shared" si="9"/>
        <v>0</v>
      </c>
      <c r="K24" s="44"/>
      <c r="L24" s="52">
        <f t="shared" si="3"/>
        <v>0</v>
      </c>
      <c r="M24" s="52" t="e">
        <f t="shared" si="10"/>
        <v>#DIV/0!</v>
      </c>
      <c r="N24" s="42"/>
    </row>
    <row r="25" spans="1:15" s="45" customFormat="1" ht="27" hidden="1" customHeight="1" x14ac:dyDescent="0.2">
      <c r="A25" s="39">
        <v>49</v>
      </c>
      <c r="B25" s="41"/>
      <c r="C25" s="41"/>
      <c r="D25" s="41"/>
      <c r="E25" s="41"/>
      <c r="F25" s="41"/>
      <c r="G25" s="43"/>
      <c r="H25" s="52" t="e">
        <f t="shared" si="8"/>
        <v>#DIV/0!</v>
      </c>
      <c r="I25" s="33"/>
      <c r="J25" s="52">
        <f t="shared" si="9"/>
        <v>0</v>
      </c>
      <c r="K25" s="44"/>
      <c r="L25" s="52">
        <f t="shared" si="3"/>
        <v>0</v>
      </c>
      <c r="M25" s="52" t="e">
        <f t="shared" si="10"/>
        <v>#DIV/0!</v>
      </c>
      <c r="N25" s="42"/>
    </row>
    <row r="26" spans="1:15" s="45" customFormat="1" ht="27" hidden="1" customHeight="1" x14ac:dyDescent="0.2">
      <c r="A26" s="39">
        <v>50</v>
      </c>
      <c r="B26" s="47"/>
      <c r="C26" s="47"/>
      <c r="D26" s="47"/>
      <c r="E26" s="47"/>
      <c r="F26" s="41"/>
      <c r="G26" s="43"/>
      <c r="H26" s="52" t="e">
        <f t="shared" si="8"/>
        <v>#DIV/0!</v>
      </c>
      <c r="I26" s="33"/>
      <c r="J26" s="52">
        <f>40*I26/$I$10</f>
        <v>0</v>
      </c>
      <c r="K26" s="44"/>
      <c r="L26" s="52">
        <f t="shared" si="3"/>
        <v>0</v>
      </c>
      <c r="M26" s="52" t="e">
        <f t="shared" si="10"/>
        <v>#DIV/0!</v>
      </c>
      <c r="N26" s="42"/>
    </row>
    <row r="27" spans="1:15" s="45" customFormat="1" ht="27" hidden="1" customHeight="1" x14ac:dyDescent="0.2">
      <c r="A27" s="39">
        <v>51</v>
      </c>
      <c r="B27" s="40"/>
      <c r="C27" s="40"/>
      <c r="D27" s="40"/>
      <c r="E27" s="40"/>
      <c r="F27" s="41"/>
      <c r="G27" s="43"/>
      <c r="H27" s="52" t="e">
        <f t="shared" si="8"/>
        <v>#DIV/0!</v>
      </c>
      <c r="I27" s="33"/>
      <c r="J27" s="52">
        <f t="shared" si="9"/>
        <v>0</v>
      </c>
      <c r="K27" s="44"/>
      <c r="L27" s="52">
        <f t="shared" si="3"/>
        <v>0</v>
      </c>
      <c r="M27" s="52" t="e">
        <f t="shared" si="10"/>
        <v>#DIV/0!</v>
      </c>
      <c r="N27" s="42"/>
    </row>
    <row r="28" spans="1:15" x14ac:dyDescent="0.25">
      <c r="A28" s="48"/>
      <c r="B28" s="48"/>
      <c r="C28" s="48"/>
      <c r="D28" s="48"/>
    </row>
    <row r="29" spans="1:15" ht="15.75" customHeight="1" x14ac:dyDescent="0.25">
      <c r="A29" s="48"/>
      <c r="B29" s="49"/>
      <c r="C29" s="50"/>
      <c r="D29" s="50"/>
      <c r="E29" s="50"/>
      <c r="F29" s="50"/>
      <c r="G29" s="136"/>
      <c r="H29" s="50"/>
      <c r="L29" s="29"/>
      <c r="N29" s="30"/>
      <c r="O29" s="29"/>
    </row>
    <row r="30" spans="1:15" x14ac:dyDescent="0.25">
      <c r="A30" s="48"/>
      <c r="B30" s="48"/>
      <c r="C30" s="48"/>
      <c r="D30" s="48"/>
      <c r="F30" s="32"/>
      <c r="G30" s="137"/>
      <c r="L30" s="29"/>
      <c r="N30" s="30"/>
      <c r="O30" s="29"/>
    </row>
    <row r="31" spans="1:15" x14ac:dyDescent="0.25">
      <c r="A31" s="48"/>
      <c r="B31" s="49"/>
      <c r="C31" s="50"/>
      <c r="D31" s="50"/>
      <c r="E31" s="50"/>
      <c r="F31" s="50"/>
      <c r="G31" s="136"/>
      <c r="L31" s="29"/>
      <c r="N31" s="30"/>
      <c r="O31" s="29"/>
    </row>
    <row r="32" spans="1:15" x14ac:dyDescent="0.25">
      <c r="A32" s="48"/>
      <c r="B32" s="48"/>
      <c r="C32" s="48"/>
      <c r="D32" s="48"/>
    </row>
    <row r="33" spans="1:4" x14ac:dyDescent="0.25">
      <c r="A33" s="48"/>
      <c r="B33" s="48"/>
      <c r="C33" s="48"/>
      <c r="D33" s="48"/>
    </row>
    <row r="34" spans="1:4" x14ac:dyDescent="0.25">
      <c r="A34" s="48"/>
      <c r="B34" s="48"/>
      <c r="C34" s="48"/>
      <c r="D34" s="48"/>
    </row>
    <row r="35" spans="1:4" x14ac:dyDescent="0.25">
      <c r="A35" s="48"/>
      <c r="B35" s="48"/>
      <c r="C35" s="48"/>
      <c r="D35" s="48"/>
    </row>
    <row r="36" spans="1:4" x14ac:dyDescent="0.25">
      <c r="A36" s="48"/>
      <c r="B36" s="48"/>
      <c r="C36" s="48"/>
      <c r="D36" s="48"/>
    </row>
    <row r="37" spans="1:4" x14ac:dyDescent="0.25">
      <c r="A37" s="48"/>
      <c r="B37" s="48"/>
      <c r="C37" s="48"/>
      <c r="D37" s="48"/>
    </row>
    <row r="38" spans="1:4" x14ac:dyDescent="0.25">
      <c r="A38" s="48"/>
      <c r="B38" s="48"/>
      <c r="C38" s="48"/>
      <c r="D38" s="48"/>
    </row>
    <row r="39" spans="1:4" x14ac:dyDescent="0.25">
      <c r="A39" s="48"/>
      <c r="B39" s="48"/>
      <c r="C39" s="48"/>
      <c r="D39" s="48"/>
    </row>
    <row r="40" spans="1:4" x14ac:dyDescent="0.25">
      <c r="A40" s="48"/>
      <c r="B40" s="48"/>
      <c r="C40" s="48"/>
      <c r="D40" s="48"/>
    </row>
    <row r="41" spans="1:4" x14ac:dyDescent="0.25">
      <c r="A41" s="48"/>
      <c r="B41" s="48"/>
      <c r="C41" s="48"/>
      <c r="D41" s="48"/>
    </row>
    <row r="42" spans="1:4" x14ac:dyDescent="0.25">
      <c r="A42" s="48"/>
      <c r="B42" s="48"/>
      <c r="C42" s="48"/>
      <c r="D42" s="48"/>
    </row>
    <row r="43" spans="1:4" x14ac:dyDescent="0.25">
      <c r="A43" s="48"/>
      <c r="B43" s="48"/>
      <c r="C43" s="48"/>
      <c r="D43" s="48"/>
    </row>
    <row r="44" spans="1:4" x14ac:dyDescent="0.25">
      <c r="A44" s="51"/>
      <c r="B44" s="51"/>
      <c r="C44" s="51"/>
      <c r="D44" s="51"/>
    </row>
  </sheetData>
  <sheetProtection formatCells="0" formatRows="0" insertRows="0" deleteRows="0" autoFilter="0"/>
  <protectedRanges>
    <protectedRange password="CA9C" sqref="I10:I27" name="Диапазон2"/>
    <protectedRange password="CA9C" sqref="B16:G27 B11:E15 G11:G15" name="Диапазон1"/>
    <protectedRange password="CA9C" sqref="F11" name="Диапазон1_3_1_1"/>
    <protectedRange password="CA9C" sqref="F12" name="Диапазон1_3_1_1_1"/>
    <protectedRange password="CA9C" sqref="F13" name="Диапазон1_3_1_1_2"/>
    <protectedRange password="CA9C" sqref="F14" name="Диапазон1_3_1_1_3"/>
    <protectedRange password="CA9C" sqref="F15" name="Диапазон1_3_1_1_4"/>
  </protectedRanges>
  <customSheetViews>
    <customSheetView guid="{E089515C-7A47-489C-8BF8-B76124DF728F}" scale="90" topLeftCell="A6">
      <selection activeCell="F12" sqref="F12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7">
    <mergeCell ref="K6:L7"/>
    <mergeCell ref="M6:M8"/>
    <mergeCell ref="A1:N1"/>
    <mergeCell ref="A2:N2"/>
    <mergeCell ref="A3:E3"/>
    <mergeCell ref="A10:F10"/>
    <mergeCell ref="A4:E4"/>
    <mergeCell ref="C6:C9"/>
    <mergeCell ref="A5:N5"/>
    <mergeCell ref="E6:E9"/>
    <mergeCell ref="F6:F9"/>
    <mergeCell ref="A6:A9"/>
    <mergeCell ref="B6:B9"/>
    <mergeCell ref="D6:D9"/>
    <mergeCell ref="N6:N10"/>
    <mergeCell ref="G6:H7"/>
    <mergeCell ref="I6:J7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="90" workbookViewId="0">
      <selection activeCell="J27" sqref="J27"/>
    </sheetView>
  </sheetViews>
  <sheetFormatPr defaultColWidth="9.140625" defaultRowHeight="15.75" x14ac:dyDescent="0.25"/>
  <cols>
    <col min="1" max="1" width="4.140625" style="65" customWidth="1"/>
    <col min="2" max="2" width="13.28515625" style="65" customWidth="1"/>
    <col min="3" max="3" width="11.7109375" style="65" customWidth="1"/>
    <col min="4" max="4" width="15.7109375" style="65" customWidth="1"/>
    <col min="5" max="5" width="7.42578125" style="65" customWidth="1"/>
    <col min="6" max="6" width="55" style="1" customWidth="1"/>
    <col min="7" max="7" width="9.140625" style="2"/>
    <col min="8" max="8" width="9.7109375" style="2" customWidth="1"/>
    <col min="9" max="9" width="8.140625" style="2" customWidth="1"/>
    <col min="10" max="10" width="9.7109375" style="2" customWidth="1"/>
    <col min="11" max="11" width="7.85546875" style="2" customWidth="1"/>
    <col min="12" max="12" width="9.7109375" style="3" customWidth="1"/>
    <col min="13" max="13" width="10.5703125" style="2" customWidth="1"/>
    <col min="14" max="14" width="10" style="4" customWidth="1"/>
    <col min="15" max="16384" width="9.140625" style="4"/>
  </cols>
  <sheetData>
    <row r="1" spans="1:15" x14ac:dyDescent="0.25">
      <c r="A1" s="83" t="s">
        <v>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x14ac:dyDescent="0.25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 x14ac:dyDescent="0.25">
      <c r="A3" s="85" t="s">
        <v>114</v>
      </c>
      <c r="B3" s="85"/>
      <c r="C3" s="85"/>
      <c r="D3" s="85"/>
      <c r="E3" s="86"/>
      <c r="N3" s="5">
        <v>46.65</v>
      </c>
    </row>
    <row r="4" spans="1:15" x14ac:dyDescent="0.25">
      <c r="A4" s="85" t="s">
        <v>115</v>
      </c>
      <c r="B4" s="85"/>
      <c r="C4" s="85"/>
      <c r="D4" s="85"/>
      <c r="E4" s="87"/>
      <c r="F4" s="6"/>
    </row>
    <row r="5" spans="1:15" x14ac:dyDescent="0.25">
      <c r="A5" s="88" t="s">
        <v>23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5" s="65" customFormat="1" ht="15.75" customHeight="1" x14ac:dyDescent="0.25">
      <c r="A6" s="93" t="s">
        <v>1</v>
      </c>
      <c r="B6" s="93" t="s">
        <v>11</v>
      </c>
      <c r="C6" s="93" t="s">
        <v>12</v>
      </c>
      <c r="D6" s="93" t="s">
        <v>13</v>
      </c>
      <c r="E6" s="93" t="s">
        <v>2</v>
      </c>
      <c r="F6" s="93" t="s">
        <v>9</v>
      </c>
      <c r="G6" s="96" t="s">
        <v>20</v>
      </c>
      <c r="H6" s="96"/>
      <c r="I6" s="96" t="s">
        <v>10</v>
      </c>
      <c r="J6" s="96"/>
      <c r="K6" s="96" t="s">
        <v>3</v>
      </c>
      <c r="L6" s="96"/>
      <c r="M6" s="97" t="s">
        <v>15</v>
      </c>
      <c r="N6" s="89" t="s">
        <v>5</v>
      </c>
    </row>
    <row r="7" spans="1:15" s="65" customFormat="1" x14ac:dyDescent="0.25">
      <c r="A7" s="94"/>
      <c r="B7" s="94"/>
      <c r="C7" s="94"/>
      <c r="D7" s="94"/>
      <c r="E7" s="94"/>
      <c r="F7" s="94"/>
      <c r="G7" s="96"/>
      <c r="H7" s="96"/>
      <c r="I7" s="96"/>
      <c r="J7" s="96"/>
      <c r="K7" s="96"/>
      <c r="L7" s="96"/>
      <c r="M7" s="97"/>
      <c r="N7" s="90"/>
    </row>
    <row r="8" spans="1:15" s="65" customFormat="1" ht="25.5" x14ac:dyDescent="0.25">
      <c r="A8" s="94"/>
      <c r="B8" s="94"/>
      <c r="C8" s="94"/>
      <c r="D8" s="94"/>
      <c r="E8" s="94"/>
      <c r="F8" s="94"/>
      <c r="G8" s="7" t="s">
        <v>6</v>
      </c>
      <c r="H8" s="64" t="s">
        <v>7</v>
      </c>
      <c r="I8" s="7" t="s">
        <v>8</v>
      </c>
      <c r="J8" s="64" t="s">
        <v>7</v>
      </c>
      <c r="K8" s="7" t="s">
        <v>4</v>
      </c>
      <c r="L8" s="8" t="s">
        <v>7</v>
      </c>
      <c r="M8" s="97"/>
      <c r="N8" s="90"/>
    </row>
    <row r="9" spans="1:15" s="65" customFormat="1" ht="16.5" thickBot="1" x14ac:dyDescent="0.3">
      <c r="A9" s="95"/>
      <c r="B9" s="95"/>
      <c r="C9" s="95"/>
      <c r="D9" s="95"/>
      <c r="E9" s="95"/>
      <c r="F9" s="95"/>
      <c r="G9" s="14"/>
      <c r="H9" s="64" t="s">
        <v>18</v>
      </c>
      <c r="I9" s="9"/>
      <c r="J9" s="64" t="s">
        <v>18</v>
      </c>
      <c r="K9" s="9"/>
      <c r="L9" s="64" t="s">
        <v>17</v>
      </c>
      <c r="M9" s="64" t="s">
        <v>16</v>
      </c>
      <c r="N9" s="90"/>
    </row>
    <row r="10" spans="1:15" s="65" customFormat="1" ht="16.5" thickBot="1" x14ac:dyDescent="0.3">
      <c r="A10" s="91" t="s">
        <v>31</v>
      </c>
      <c r="B10" s="92"/>
      <c r="C10" s="92"/>
      <c r="D10" s="92"/>
      <c r="E10" s="92"/>
      <c r="F10" s="92"/>
      <c r="G10" s="26">
        <v>32.35</v>
      </c>
      <c r="H10" s="15"/>
      <c r="I10" s="16">
        <v>6.5</v>
      </c>
      <c r="J10" s="17"/>
      <c r="K10" s="25">
        <v>53</v>
      </c>
      <c r="L10" s="18"/>
      <c r="M10" s="19"/>
      <c r="N10" s="90"/>
      <c r="O10" s="66"/>
    </row>
    <row r="11" spans="1:15" s="65" customFormat="1" ht="27" customHeight="1" x14ac:dyDescent="0.25">
      <c r="A11" s="10">
        <v>1</v>
      </c>
      <c r="B11" s="109" t="s">
        <v>131</v>
      </c>
      <c r="C11" s="109" t="s">
        <v>132</v>
      </c>
      <c r="D11" s="109" t="s">
        <v>89</v>
      </c>
      <c r="E11" s="109">
        <v>5</v>
      </c>
      <c r="F11" s="99" t="s">
        <v>38</v>
      </c>
      <c r="G11" s="110">
        <v>34.729999999999997</v>
      </c>
      <c r="H11" s="111">
        <f>40*$G$10/G11</f>
        <v>37.258854016700262</v>
      </c>
      <c r="I11" s="112">
        <v>6.5</v>
      </c>
      <c r="J11" s="111">
        <f>40*I11/$I$10</f>
        <v>40</v>
      </c>
      <c r="K11" s="113">
        <v>32</v>
      </c>
      <c r="L11" s="111">
        <f>20*K11/$K$10</f>
        <v>12.075471698113208</v>
      </c>
      <c r="M11" s="111">
        <f>H11+J11+L11</f>
        <v>89.334325714813474</v>
      </c>
      <c r="N11" s="114" t="s">
        <v>55</v>
      </c>
    </row>
    <row r="12" spans="1:15" s="65" customFormat="1" ht="27" customHeight="1" x14ac:dyDescent="0.25">
      <c r="A12" s="10">
        <v>2</v>
      </c>
      <c r="B12" s="115" t="s">
        <v>128</v>
      </c>
      <c r="C12" s="115" t="s">
        <v>129</v>
      </c>
      <c r="D12" s="115" t="s">
        <v>130</v>
      </c>
      <c r="E12" s="115">
        <v>6</v>
      </c>
      <c r="F12" s="99" t="s">
        <v>38</v>
      </c>
      <c r="G12" s="116">
        <v>32.35</v>
      </c>
      <c r="H12" s="111">
        <f t="shared" ref="H12:H16" si="0">40*$G$10/G12</f>
        <v>40</v>
      </c>
      <c r="I12" s="112">
        <v>6.3</v>
      </c>
      <c r="J12" s="111">
        <f t="shared" ref="J12:J16" si="1">40*I12/$I$10</f>
        <v>38.769230769230766</v>
      </c>
      <c r="K12" s="117">
        <v>30</v>
      </c>
      <c r="L12" s="111">
        <f t="shared" ref="L12:L16" si="2">20*K12/$K$10</f>
        <v>11.320754716981131</v>
      </c>
      <c r="M12" s="111">
        <f t="shared" ref="M12:M16" si="3">H12+J12+L12</f>
        <v>90.089985486211901</v>
      </c>
      <c r="N12" s="114" t="s">
        <v>54</v>
      </c>
    </row>
    <row r="13" spans="1:15" s="65" customFormat="1" ht="27" customHeight="1" x14ac:dyDescent="0.25">
      <c r="A13" s="10">
        <v>3</v>
      </c>
      <c r="B13" s="109" t="s">
        <v>139</v>
      </c>
      <c r="C13" s="109" t="s">
        <v>93</v>
      </c>
      <c r="D13" s="109" t="s">
        <v>50</v>
      </c>
      <c r="E13" s="109">
        <v>5</v>
      </c>
      <c r="F13" s="99" t="s">
        <v>38</v>
      </c>
      <c r="G13" s="116">
        <v>34.520000000000003</v>
      </c>
      <c r="H13" s="111">
        <f t="shared" si="0"/>
        <v>37.485515643105444</v>
      </c>
      <c r="I13" s="112">
        <v>5.9</v>
      </c>
      <c r="J13" s="111">
        <f t="shared" si="1"/>
        <v>36.307692307692307</v>
      </c>
      <c r="K13" s="117">
        <v>21</v>
      </c>
      <c r="L13" s="111">
        <f t="shared" si="2"/>
        <v>7.9245283018867925</v>
      </c>
      <c r="M13" s="111">
        <f t="shared" si="3"/>
        <v>81.717736252684546</v>
      </c>
      <c r="N13" s="114" t="s">
        <v>57</v>
      </c>
    </row>
    <row r="14" spans="1:15" s="65" customFormat="1" ht="27" customHeight="1" x14ac:dyDescent="0.25">
      <c r="A14" s="10">
        <v>4</v>
      </c>
      <c r="B14" s="109" t="s">
        <v>133</v>
      </c>
      <c r="C14" s="109" t="s">
        <v>134</v>
      </c>
      <c r="D14" s="109" t="s">
        <v>89</v>
      </c>
      <c r="E14" s="109">
        <v>6</v>
      </c>
      <c r="F14" s="99" t="s">
        <v>38</v>
      </c>
      <c r="G14" s="116">
        <v>37.479999999999997</v>
      </c>
      <c r="H14" s="111">
        <f t="shared" si="0"/>
        <v>34.525080042689439</v>
      </c>
      <c r="I14" s="112">
        <v>6.1</v>
      </c>
      <c r="J14" s="111">
        <f t="shared" si="1"/>
        <v>37.53846153846154</v>
      </c>
      <c r="K14" s="117">
        <v>28</v>
      </c>
      <c r="L14" s="111">
        <f t="shared" si="2"/>
        <v>10.566037735849056</v>
      </c>
      <c r="M14" s="111">
        <f t="shared" si="3"/>
        <v>82.629579317000037</v>
      </c>
      <c r="N14" s="114" t="s">
        <v>57</v>
      </c>
    </row>
    <row r="15" spans="1:15" s="11" customFormat="1" ht="27" customHeight="1" x14ac:dyDescent="0.2">
      <c r="A15" s="10">
        <v>5</v>
      </c>
      <c r="B15" s="118" t="s">
        <v>135</v>
      </c>
      <c r="C15" s="118" t="s">
        <v>136</v>
      </c>
      <c r="D15" s="118" t="s">
        <v>84</v>
      </c>
      <c r="E15" s="118">
        <v>6</v>
      </c>
      <c r="F15" s="99" t="s">
        <v>38</v>
      </c>
      <c r="G15" s="116">
        <v>35.270000000000003</v>
      </c>
      <c r="H15" s="111">
        <f t="shared" si="0"/>
        <v>36.688403742557412</v>
      </c>
      <c r="I15" s="112">
        <v>6.25</v>
      </c>
      <c r="J15" s="111">
        <f t="shared" si="1"/>
        <v>38.46153846153846</v>
      </c>
      <c r="K15" s="117">
        <v>29</v>
      </c>
      <c r="L15" s="111">
        <f t="shared" si="2"/>
        <v>10.943396226415095</v>
      </c>
      <c r="M15" s="111">
        <f t="shared" si="3"/>
        <v>86.093338430510968</v>
      </c>
      <c r="N15" s="114" t="s">
        <v>55</v>
      </c>
    </row>
    <row r="16" spans="1:15" s="11" customFormat="1" ht="27" customHeight="1" x14ac:dyDescent="0.2">
      <c r="A16" s="10">
        <v>6</v>
      </c>
      <c r="B16" s="119" t="s">
        <v>137</v>
      </c>
      <c r="C16" s="119" t="s">
        <v>46</v>
      </c>
      <c r="D16" s="119" t="s">
        <v>138</v>
      </c>
      <c r="E16" s="119">
        <v>5</v>
      </c>
      <c r="F16" s="99" t="s">
        <v>38</v>
      </c>
      <c r="G16" s="116">
        <v>37.200000000000003</v>
      </c>
      <c r="H16" s="111">
        <f t="shared" si="0"/>
        <v>34.784946236559136</v>
      </c>
      <c r="I16" s="112">
        <v>6.03</v>
      </c>
      <c r="J16" s="111">
        <f t="shared" si="1"/>
        <v>37.107692307692311</v>
      </c>
      <c r="K16" s="117">
        <v>26</v>
      </c>
      <c r="L16" s="111">
        <f t="shared" si="2"/>
        <v>9.8113207547169807</v>
      </c>
      <c r="M16" s="111">
        <f t="shared" si="3"/>
        <v>81.703959298968414</v>
      </c>
      <c r="N16" s="114" t="s">
        <v>57</v>
      </c>
    </row>
    <row r="17" spans="1:15" x14ac:dyDescent="0.25">
      <c r="A17" s="12"/>
      <c r="B17" s="12"/>
      <c r="C17" s="12"/>
      <c r="D17" s="12"/>
    </row>
    <row r="18" spans="1:15" ht="15.75" customHeight="1" x14ac:dyDescent="0.25">
      <c r="A18" s="12"/>
      <c r="B18" s="24"/>
      <c r="C18" s="23"/>
      <c r="D18" s="23"/>
      <c r="E18" s="23"/>
      <c r="F18" s="23"/>
      <c r="G18" s="138"/>
      <c r="H18" s="23"/>
      <c r="L18" s="2"/>
      <c r="N18" s="3"/>
      <c r="O18" s="2"/>
    </row>
    <row r="19" spans="1:15" x14ac:dyDescent="0.25">
      <c r="A19" s="12"/>
      <c r="B19" s="12"/>
      <c r="C19" s="12"/>
      <c r="D19" s="12"/>
      <c r="F19" s="6"/>
      <c r="G19" s="139"/>
      <c r="L19" s="2"/>
      <c r="N19" s="3"/>
      <c r="O19" s="2"/>
    </row>
    <row r="20" spans="1:15" x14ac:dyDescent="0.25">
      <c r="A20" s="12"/>
      <c r="B20" s="24"/>
      <c r="C20" s="23"/>
      <c r="D20" s="23"/>
      <c r="E20" s="23"/>
      <c r="F20" s="23"/>
      <c r="G20" s="138"/>
      <c r="L20" s="2"/>
      <c r="N20" s="3"/>
      <c r="O20" s="2"/>
    </row>
    <row r="21" spans="1:15" x14ac:dyDescent="0.25">
      <c r="A21" s="12"/>
      <c r="B21" s="12"/>
      <c r="C21" s="12"/>
      <c r="D21" s="12"/>
      <c r="G21" s="139"/>
    </row>
    <row r="22" spans="1:15" x14ac:dyDescent="0.25">
      <c r="A22" s="12"/>
      <c r="B22" s="12"/>
      <c r="C22" s="12"/>
      <c r="D22" s="12"/>
    </row>
    <row r="23" spans="1:15" x14ac:dyDescent="0.25">
      <c r="A23" s="12"/>
      <c r="B23" s="12"/>
      <c r="C23" s="12"/>
      <c r="D23" s="12"/>
    </row>
    <row r="24" spans="1:15" x14ac:dyDescent="0.25">
      <c r="A24" s="12"/>
      <c r="B24" s="12"/>
      <c r="C24" s="12"/>
      <c r="D24" s="12"/>
    </row>
    <row r="25" spans="1:15" x14ac:dyDescent="0.25">
      <c r="A25" s="12"/>
      <c r="B25" s="12"/>
      <c r="C25" s="12"/>
      <c r="D25" s="12"/>
    </row>
    <row r="26" spans="1:15" x14ac:dyDescent="0.25">
      <c r="A26" s="12"/>
      <c r="B26" s="12"/>
      <c r="C26" s="12"/>
      <c r="D26" s="12"/>
    </row>
    <row r="27" spans="1:15" x14ac:dyDescent="0.25">
      <c r="A27" s="12"/>
      <c r="B27" s="12"/>
      <c r="C27" s="12"/>
      <c r="D27" s="12"/>
    </row>
    <row r="28" spans="1:15" x14ac:dyDescent="0.25">
      <c r="A28" s="12"/>
      <c r="B28" s="12"/>
      <c r="C28" s="12"/>
      <c r="D28" s="12"/>
    </row>
    <row r="29" spans="1:15" x14ac:dyDescent="0.25">
      <c r="A29" s="12"/>
      <c r="B29" s="12"/>
      <c r="C29" s="12"/>
      <c r="D29" s="12"/>
    </row>
    <row r="30" spans="1:15" x14ac:dyDescent="0.25">
      <c r="A30" s="12"/>
      <c r="B30" s="12"/>
      <c r="C30" s="12"/>
      <c r="D30" s="12"/>
    </row>
    <row r="31" spans="1:15" x14ac:dyDescent="0.25">
      <c r="A31" s="12"/>
      <c r="B31" s="12"/>
      <c r="C31" s="12"/>
      <c r="D31" s="12"/>
    </row>
    <row r="32" spans="1:15" x14ac:dyDescent="0.25">
      <c r="A32" s="12"/>
      <c r="B32" s="12"/>
      <c r="C32" s="12"/>
      <c r="D32" s="12"/>
    </row>
    <row r="33" spans="1:4" x14ac:dyDescent="0.25">
      <c r="A33" s="13"/>
      <c r="B33" s="13"/>
      <c r="C33" s="13"/>
      <c r="D33" s="13"/>
    </row>
  </sheetData>
  <protectedRanges>
    <protectedRange password="CA9C" sqref="F11" name="Диапазон1_3_1_1"/>
    <protectedRange password="CA9C" sqref="F12" name="Диапазон1_3_1_2"/>
    <protectedRange password="CA9C" sqref="F13" name="Диапазон1_3_1_3"/>
    <protectedRange password="CA9C" sqref="F14" name="Диапазон1_3_1_4"/>
    <protectedRange password="CA9C" sqref="F15:F16" name="Диапазон1_3_1_5"/>
  </protectedRanges>
  <mergeCells count="17">
    <mergeCell ref="N6:N10"/>
    <mergeCell ref="A10:F10"/>
    <mergeCell ref="E6:E9"/>
    <mergeCell ref="F6:F9"/>
    <mergeCell ref="G6:H7"/>
    <mergeCell ref="I6:J7"/>
    <mergeCell ref="K6:L7"/>
    <mergeCell ref="M6:M8"/>
    <mergeCell ref="A6:A9"/>
    <mergeCell ref="B6:B9"/>
    <mergeCell ref="C6:C9"/>
    <mergeCell ref="D6:D9"/>
    <mergeCell ref="A1:N1"/>
    <mergeCell ref="A2:N2"/>
    <mergeCell ref="A3:E3"/>
    <mergeCell ref="A4:E4"/>
    <mergeCell ref="A5:N5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="90" workbookViewId="0">
      <selection activeCell="G43" sqref="G43"/>
    </sheetView>
  </sheetViews>
  <sheetFormatPr defaultColWidth="9.140625" defaultRowHeight="15.75" x14ac:dyDescent="0.25"/>
  <cols>
    <col min="1" max="1" width="4.140625" style="63" customWidth="1"/>
    <col min="2" max="2" width="13.28515625" style="63" customWidth="1"/>
    <col min="3" max="3" width="11.7109375" style="63" customWidth="1"/>
    <col min="4" max="4" width="15.7109375" style="63" customWidth="1"/>
    <col min="5" max="5" width="7.42578125" style="63" customWidth="1"/>
    <col min="6" max="6" width="55" style="28" customWidth="1"/>
    <col min="7" max="7" width="9.140625" style="29"/>
    <col min="8" max="8" width="9.7109375" style="29" customWidth="1"/>
    <col min="9" max="9" width="8.140625" style="29" customWidth="1"/>
    <col min="10" max="10" width="9.7109375" style="29" customWidth="1"/>
    <col min="11" max="11" width="7.85546875" style="29" customWidth="1"/>
    <col min="12" max="12" width="9.7109375" style="30" customWidth="1"/>
    <col min="13" max="13" width="10.5703125" style="29" customWidth="1"/>
    <col min="14" max="14" width="10" style="27" customWidth="1"/>
    <col min="15" max="16384" width="9.140625" style="27"/>
  </cols>
  <sheetData>
    <row r="1" spans="1:1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x14ac:dyDescent="0.25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x14ac:dyDescent="0.25">
      <c r="A3" s="70" t="s">
        <v>79</v>
      </c>
      <c r="B3" s="70"/>
      <c r="C3" s="70"/>
      <c r="D3" s="70"/>
      <c r="E3" s="71"/>
      <c r="F3" s="27" t="s">
        <v>80</v>
      </c>
      <c r="N3" s="31"/>
    </row>
    <row r="4" spans="1:15" x14ac:dyDescent="0.25">
      <c r="A4" s="70" t="s">
        <v>81</v>
      </c>
      <c r="B4" s="70"/>
      <c r="C4" s="70"/>
      <c r="D4" s="70"/>
      <c r="E4" s="74"/>
      <c r="F4" s="32"/>
    </row>
    <row r="5" spans="1:15" x14ac:dyDescent="0.25">
      <c r="A5" s="78" t="s">
        <v>14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63" customFormat="1" ht="15.75" customHeight="1" x14ac:dyDescent="0.25">
      <c r="A6" s="75" t="s">
        <v>1</v>
      </c>
      <c r="B6" s="75" t="s">
        <v>11</v>
      </c>
      <c r="C6" s="75" t="s">
        <v>12</v>
      </c>
      <c r="D6" s="75" t="s">
        <v>13</v>
      </c>
      <c r="E6" s="75" t="s">
        <v>2</v>
      </c>
      <c r="F6" s="75" t="s">
        <v>9</v>
      </c>
      <c r="G6" s="81" t="s">
        <v>20</v>
      </c>
      <c r="H6" s="81"/>
      <c r="I6" s="81" t="s">
        <v>10</v>
      </c>
      <c r="J6" s="81"/>
      <c r="K6" s="81" t="s">
        <v>3</v>
      </c>
      <c r="L6" s="81"/>
      <c r="M6" s="82" t="s">
        <v>15</v>
      </c>
      <c r="N6" s="79" t="s">
        <v>5</v>
      </c>
    </row>
    <row r="7" spans="1:15" s="63" customFormat="1" x14ac:dyDescent="0.25">
      <c r="A7" s="76"/>
      <c r="B7" s="76"/>
      <c r="C7" s="76"/>
      <c r="D7" s="76"/>
      <c r="E7" s="76"/>
      <c r="F7" s="76"/>
      <c r="G7" s="81"/>
      <c r="H7" s="81"/>
      <c r="I7" s="81"/>
      <c r="J7" s="81"/>
      <c r="K7" s="81"/>
      <c r="L7" s="81"/>
      <c r="M7" s="82"/>
      <c r="N7" s="80"/>
    </row>
    <row r="8" spans="1:15" s="63" customFormat="1" ht="25.5" x14ac:dyDescent="0.25">
      <c r="A8" s="76"/>
      <c r="B8" s="76"/>
      <c r="C8" s="76"/>
      <c r="D8" s="76"/>
      <c r="E8" s="76"/>
      <c r="F8" s="76"/>
      <c r="G8" s="33" t="s">
        <v>6</v>
      </c>
      <c r="H8" s="62" t="s">
        <v>7</v>
      </c>
      <c r="I8" s="33" t="s">
        <v>8</v>
      </c>
      <c r="J8" s="62" t="s">
        <v>7</v>
      </c>
      <c r="K8" s="33" t="s">
        <v>4</v>
      </c>
      <c r="L8" s="56" t="s">
        <v>7</v>
      </c>
      <c r="M8" s="82"/>
      <c r="N8" s="80"/>
    </row>
    <row r="9" spans="1:15" s="63" customFormat="1" ht="16.5" thickBot="1" x14ac:dyDescent="0.3">
      <c r="A9" s="77"/>
      <c r="B9" s="77"/>
      <c r="C9" s="77"/>
      <c r="D9" s="77"/>
      <c r="E9" s="77"/>
      <c r="F9" s="77"/>
      <c r="G9" s="34"/>
      <c r="H9" s="62" t="s">
        <v>18</v>
      </c>
      <c r="I9" s="35"/>
      <c r="J9" s="62" t="s">
        <v>18</v>
      </c>
      <c r="K9" s="35"/>
      <c r="L9" s="62" t="s">
        <v>17</v>
      </c>
      <c r="M9" s="62" t="s">
        <v>16</v>
      </c>
      <c r="N9" s="80"/>
    </row>
    <row r="10" spans="1:15" s="63" customFormat="1" x14ac:dyDescent="0.25">
      <c r="A10" s="72" t="s">
        <v>30</v>
      </c>
      <c r="B10" s="73"/>
      <c r="C10" s="73"/>
      <c r="D10" s="73"/>
      <c r="E10" s="73"/>
      <c r="F10" s="73"/>
      <c r="G10" s="133">
        <v>21.39</v>
      </c>
      <c r="H10" s="57"/>
      <c r="I10" s="37">
        <v>7.25</v>
      </c>
      <c r="J10" s="58"/>
      <c r="K10" s="134">
        <v>53</v>
      </c>
      <c r="L10" s="59"/>
      <c r="M10" s="60"/>
      <c r="N10" s="80"/>
      <c r="O10" s="61"/>
    </row>
    <row r="11" spans="1:15" s="63" customFormat="1" ht="27" customHeight="1" x14ac:dyDescent="0.25">
      <c r="A11" s="39">
        <v>1</v>
      </c>
      <c r="B11" s="120" t="s">
        <v>58</v>
      </c>
      <c r="C11" s="120" t="s">
        <v>59</v>
      </c>
      <c r="D11" s="120" t="s">
        <v>60</v>
      </c>
      <c r="E11" s="120">
        <v>7</v>
      </c>
      <c r="F11" s="99" t="s">
        <v>38</v>
      </c>
      <c r="G11" s="126">
        <v>21.39</v>
      </c>
      <c r="H11" s="122">
        <f>40*$G$10/G11</f>
        <v>40</v>
      </c>
      <c r="I11" s="123">
        <v>7.25</v>
      </c>
      <c r="J11" s="122">
        <v>40</v>
      </c>
      <c r="K11" s="127">
        <v>18</v>
      </c>
      <c r="L11" s="122">
        <f>20*K11/$K$10</f>
        <v>6.7924528301886795</v>
      </c>
      <c r="M11" s="122">
        <f>H11+J11+L11</f>
        <v>86.79245283018868</v>
      </c>
      <c r="N11" s="67" t="s">
        <v>54</v>
      </c>
    </row>
    <row r="12" spans="1:15" s="63" customFormat="1" ht="27" customHeight="1" x14ac:dyDescent="0.25">
      <c r="A12" s="39">
        <v>2</v>
      </c>
      <c r="B12" s="125" t="s">
        <v>61</v>
      </c>
      <c r="C12" s="125" t="s">
        <v>62</v>
      </c>
      <c r="D12" s="125" t="s">
        <v>63</v>
      </c>
      <c r="E12" s="125">
        <v>7</v>
      </c>
      <c r="F12" s="99" t="s">
        <v>38</v>
      </c>
      <c r="G12" s="126">
        <v>32.119999999999997</v>
      </c>
      <c r="H12" s="122">
        <f>40*$G$10/G12</f>
        <v>26.637608966376092</v>
      </c>
      <c r="I12" s="123">
        <v>7.13</v>
      </c>
      <c r="J12" s="122">
        <v>39.33</v>
      </c>
      <c r="K12" s="127">
        <v>20</v>
      </c>
      <c r="L12" s="122">
        <f>20*K12/$K$10</f>
        <v>7.5471698113207548</v>
      </c>
      <c r="M12" s="122">
        <f t="shared" ref="M12:M30" si="0">H12+J12+L12</f>
        <v>73.514778777696847</v>
      </c>
      <c r="N12" s="67" t="s">
        <v>55</v>
      </c>
    </row>
    <row r="13" spans="1:15" s="63" customFormat="1" ht="27" customHeight="1" x14ac:dyDescent="0.25">
      <c r="A13" s="39">
        <v>3</v>
      </c>
      <c r="B13" s="135" t="s">
        <v>67</v>
      </c>
      <c r="C13" s="135" t="s">
        <v>68</v>
      </c>
      <c r="D13" s="135" t="s">
        <v>69</v>
      </c>
      <c r="E13" s="120">
        <v>7</v>
      </c>
      <c r="F13" s="99" t="s">
        <v>38</v>
      </c>
      <c r="G13" s="126">
        <v>36.880000000000003</v>
      </c>
      <c r="H13" s="122">
        <f>40*$G$10/G13</f>
        <v>23.199566160520607</v>
      </c>
      <c r="I13" s="123">
        <v>6.4</v>
      </c>
      <c r="J13" s="122">
        <v>35.31</v>
      </c>
      <c r="K13" s="127">
        <v>18</v>
      </c>
      <c r="L13" s="122">
        <f>20*K13/$K$10</f>
        <v>6.7924528301886795</v>
      </c>
      <c r="M13" s="122">
        <f t="shared" si="0"/>
        <v>65.302018990709286</v>
      </c>
      <c r="N13" s="67" t="s">
        <v>55</v>
      </c>
    </row>
    <row r="14" spans="1:15" s="63" customFormat="1" ht="27" customHeight="1" x14ac:dyDescent="0.25">
      <c r="A14" s="39">
        <v>4</v>
      </c>
      <c r="B14" s="120" t="s">
        <v>64</v>
      </c>
      <c r="C14" s="120" t="s">
        <v>65</v>
      </c>
      <c r="D14" s="120" t="s">
        <v>66</v>
      </c>
      <c r="E14" s="120">
        <v>7</v>
      </c>
      <c r="F14" s="99" t="s">
        <v>38</v>
      </c>
      <c r="G14" s="126">
        <v>29.78</v>
      </c>
      <c r="H14" s="122">
        <f t="shared" ref="H14:H30" si="1">40*$G$10/G14</f>
        <v>28.730691739422429</v>
      </c>
      <c r="I14" s="123">
        <v>6.15</v>
      </c>
      <c r="J14" s="122">
        <v>33.93</v>
      </c>
      <c r="K14" s="127">
        <v>13</v>
      </c>
      <c r="L14" s="122">
        <f t="shared" ref="L14:L30" si="2">20*K14/$K$10</f>
        <v>4.9056603773584904</v>
      </c>
      <c r="M14" s="122">
        <f t="shared" si="0"/>
        <v>67.566352116780919</v>
      </c>
      <c r="N14" s="67" t="s">
        <v>57</v>
      </c>
    </row>
    <row r="15" spans="1:15" s="45" customFormat="1" ht="27" customHeight="1" x14ac:dyDescent="0.2">
      <c r="A15" s="39">
        <v>5</v>
      </c>
      <c r="B15" s="128" t="s">
        <v>70</v>
      </c>
      <c r="C15" s="128" t="s">
        <v>71</v>
      </c>
      <c r="D15" s="128" t="s">
        <v>72</v>
      </c>
      <c r="E15" s="128">
        <v>7</v>
      </c>
      <c r="F15" s="99" t="s">
        <v>38</v>
      </c>
      <c r="G15" s="126">
        <v>40.229999999999997</v>
      </c>
      <c r="H15" s="122">
        <f t="shared" si="1"/>
        <v>21.267710663683822</v>
      </c>
      <c r="I15" s="123">
        <v>6.15</v>
      </c>
      <c r="J15" s="122">
        <v>33.93</v>
      </c>
      <c r="K15" s="127">
        <v>16</v>
      </c>
      <c r="L15" s="122">
        <f t="shared" si="2"/>
        <v>6.0377358490566042</v>
      </c>
      <c r="M15" s="122">
        <f t="shared" si="0"/>
        <v>61.235446512740424</v>
      </c>
      <c r="N15" s="67" t="s">
        <v>57</v>
      </c>
    </row>
    <row r="16" spans="1:15" s="45" customFormat="1" ht="27" customHeight="1" x14ac:dyDescent="0.2">
      <c r="A16" s="39">
        <v>6</v>
      </c>
      <c r="B16" s="129" t="s">
        <v>73</v>
      </c>
      <c r="C16" s="129" t="s">
        <v>74</v>
      </c>
      <c r="D16" s="129" t="s">
        <v>75</v>
      </c>
      <c r="E16" s="129">
        <v>7</v>
      </c>
      <c r="F16" s="99" t="s">
        <v>38</v>
      </c>
      <c r="G16" s="126">
        <v>37.26</v>
      </c>
      <c r="H16" s="122">
        <f>40*$G$10/G16</f>
        <v>22.962962962962965</v>
      </c>
      <c r="I16" s="123">
        <v>6.03</v>
      </c>
      <c r="J16" s="122">
        <v>33.26</v>
      </c>
      <c r="K16" s="127">
        <v>16</v>
      </c>
      <c r="L16" s="122">
        <f t="shared" si="2"/>
        <v>6.0377358490566042</v>
      </c>
      <c r="M16" s="122">
        <f t="shared" si="0"/>
        <v>62.260698812019569</v>
      </c>
      <c r="N16" s="67" t="s">
        <v>57</v>
      </c>
    </row>
    <row r="17" spans="1:15" s="45" customFormat="1" ht="27" customHeight="1" x14ac:dyDescent="0.2">
      <c r="A17" s="39">
        <v>7</v>
      </c>
      <c r="B17" s="130" t="s">
        <v>77</v>
      </c>
      <c r="C17" s="130" t="s">
        <v>78</v>
      </c>
      <c r="D17" s="120" t="s">
        <v>76</v>
      </c>
      <c r="E17" s="131">
        <v>7</v>
      </c>
      <c r="F17" s="99" t="s">
        <v>38</v>
      </c>
      <c r="G17" s="126">
        <v>34.94</v>
      </c>
      <c r="H17" s="122">
        <f>40*$G$10/G17</f>
        <v>24.48769318832284</v>
      </c>
      <c r="I17" s="123">
        <v>6</v>
      </c>
      <c r="J17" s="122">
        <v>33.1</v>
      </c>
      <c r="K17" s="127">
        <v>15</v>
      </c>
      <c r="L17" s="122">
        <f t="shared" si="2"/>
        <v>5.6603773584905657</v>
      </c>
      <c r="M17" s="122">
        <f t="shared" si="0"/>
        <v>63.248070546813409</v>
      </c>
      <c r="N17" s="67" t="s">
        <v>57</v>
      </c>
    </row>
    <row r="18" spans="1:15" s="45" customFormat="1" ht="27" customHeight="1" x14ac:dyDescent="0.2">
      <c r="A18" s="39">
        <v>8</v>
      </c>
      <c r="B18" s="132" t="s">
        <v>105</v>
      </c>
      <c r="C18" s="132" t="s">
        <v>62</v>
      </c>
      <c r="D18" s="132" t="s">
        <v>75</v>
      </c>
      <c r="E18" s="132">
        <v>8</v>
      </c>
      <c r="F18" s="99" t="s">
        <v>38</v>
      </c>
      <c r="G18" s="126" t="s">
        <v>141</v>
      </c>
      <c r="H18" s="122">
        <v>31.52</v>
      </c>
      <c r="I18" s="123">
        <v>7.03</v>
      </c>
      <c r="J18" s="122">
        <v>38.78</v>
      </c>
      <c r="K18" s="127">
        <v>19</v>
      </c>
      <c r="L18" s="122">
        <f t="shared" si="2"/>
        <v>7.1698113207547172</v>
      </c>
      <c r="M18" s="122">
        <v>77.47</v>
      </c>
      <c r="N18" s="67" t="s">
        <v>55</v>
      </c>
    </row>
    <row r="19" spans="1:15" s="45" customFormat="1" ht="27" hidden="1" customHeight="1" x14ac:dyDescent="0.2">
      <c r="A19" s="39">
        <v>40</v>
      </c>
      <c r="B19" s="46"/>
      <c r="C19" s="46"/>
      <c r="D19" s="46"/>
      <c r="E19" s="46"/>
      <c r="F19" s="41"/>
      <c r="G19" s="43"/>
      <c r="H19" s="52" t="e">
        <f t="shared" si="1"/>
        <v>#DIV/0!</v>
      </c>
      <c r="I19" s="33"/>
      <c r="J19" s="52">
        <f t="shared" ref="J19:J30" si="3">40*I19/$I$10</f>
        <v>0</v>
      </c>
      <c r="K19" s="44"/>
      <c r="L19" s="52">
        <f t="shared" si="2"/>
        <v>0</v>
      </c>
      <c r="M19" s="52" t="e">
        <f t="shared" si="0"/>
        <v>#DIV/0!</v>
      </c>
      <c r="N19" s="42"/>
    </row>
    <row r="20" spans="1:15" s="45" customFormat="1" ht="27" hidden="1" customHeight="1" x14ac:dyDescent="0.2">
      <c r="A20" s="39">
        <v>41</v>
      </c>
      <c r="B20" s="46"/>
      <c r="C20" s="46"/>
      <c r="D20" s="46"/>
      <c r="E20" s="46"/>
      <c r="F20" s="41"/>
      <c r="G20" s="43"/>
      <c r="H20" s="52" t="e">
        <f t="shared" si="1"/>
        <v>#DIV/0!</v>
      </c>
      <c r="I20" s="33"/>
      <c r="J20" s="52">
        <f t="shared" si="3"/>
        <v>0</v>
      </c>
      <c r="K20" s="44"/>
      <c r="L20" s="52">
        <f t="shared" si="2"/>
        <v>0</v>
      </c>
      <c r="M20" s="52" t="e">
        <f t="shared" si="0"/>
        <v>#DIV/0!</v>
      </c>
      <c r="N20" s="42"/>
    </row>
    <row r="21" spans="1:15" s="45" customFormat="1" ht="27" hidden="1" customHeight="1" x14ac:dyDescent="0.2">
      <c r="A21" s="39">
        <v>42</v>
      </c>
      <c r="B21" s="46"/>
      <c r="C21" s="46"/>
      <c r="D21" s="46"/>
      <c r="E21" s="46"/>
      <c r="F21" s="41"/>
      <c r="G21" s="43"/>
      <c r="H21" s="52" t="e">
        <f t="shared" si="1"/>
        <v>#DIV/0!</v>
      </c>
      <c r="I21" s="33"/>
      <c r="J21" s="52">
        <f t="shared" si="3"/>
        <v>0</v>
      </c>
      <c r="K21" s="44"/>
      <c r="L21" s="52">
        <f t="shared" si="2"/>
        <v>0</v>
      </c>
      <c r="M21" s="52" t="e">
        <f t="shared" si="0"/>
        <v>#DIV/0!</v>
      </c>
      <c r="N21" s="42"/>
    </row>
    <row r="22" spans="1:15" s="45" customFormat="1" ht="27" hidden="1" customHeight="1" x14ac:dyDescent="0.2">
      <c r="A22" s="39">
        <v>43</v>
      </c>
      <c r="B22" s="46"/>
      <c r="C22" s="46"/>
      <c r="D22" s="46"/>
      <c r="E22" s="46"/>
      <c r="F22" s="41"/>
      <c r="G22" s="43"/>
      <c r="H22" s="52" t="e">
        <f t="shared" si="1"/>
        <v>#DIV/0!</v>
      </c>
      <c r="I22" s="33"/>
      <c r="J22" s="52">
        <f t="shared" si="3"/>
        <v>0</v>
      </c>
      <c r="K22" s="44"/>
      <c r="L22" s="52">
        <f t="shared" si="2"/>
        <v>0</v>
      </c>
      <c r="M22" s="52" t="e">
        <f t="shared" si="0"/>
        <v>#DIV/0!</v>
      </c>
      <c r="N22" s="42"/>
    </row>
    <row r="23" spans="1:15" s="45" customFormat="1" ht="27" hidden="1" customHeight="1" x14ac:dyDescent="0.2">
      <c r="A23" s="39">
        <v>44</v>
      </c>
      <c r="B23" s="46"/>
      <c r="C23" s="46"/>
      <c r="D23" s="46"/>
      <c r="E23" s="46"/>
      <c r="F23" s="41"/>
      <c r="G23" s="43"/>
      <c r="H23" s="52" t="e">
        <f t="shared" si="1"/>
        <v>#DIV/0!</v>
      </c>
      <c r="I23" s="33"/>
      <c r="J23" s="52">
        <f t="shared" si="3"/>
        <v>0</v>
      </c>
      <c r="K23" s="44"/>
      <c r="L23" s="52">
        <f t="shared" si="2"/>
        <v>0</v>
      </c>
      <c r="M23" s="52" t="e">
        <f t="shared" si="0"/>
        <v>#DIV/0!</v>
      </c>
      <c r="N23" s="42"/>
    </row>
    <row r="24" spans="1:15" s="45" customFormat="1" ht="27" hidden="1" customHeight="1" x14ac:dyDescent="0.2">
      <c r="A24" s="39">
        <v>45</v>
      </c>
      <c r="B24" s="46"/>
      <c r="C24" s="46"/>
      <c r="D24" s="46"/>
      <c r="E24" s="46"/>
      <c r="F24" s="41"/>
      <c r="G24" s="43"/>
      <c r="H24" s="52" t="e">
        <f t="shared" si="1"/>
        <v>#DIV/0!</v>
      </c>
      <c r="I24" s="33"/>
      <c r="J24" s="52">
        <f t="shared" si="3"/>
        <v>0</v>
      </c>
      <c r="K24" s="44"/>
      <c r="L24" s="52">
        <f t="shared" si="2"/>
        <v>0</v>
      </c>
      <c r="M24" s="52" t="e">
        <f t="shared" si="0"/>
        <v>#DIV/0!</v>
      </c>
      <c r="N24" s="42"/>
    </row>
    <row r="25" spans="1:15" s="45" customFormat="1" ht="27" hidden="1" customHeight="1" x14ac:dyDescent="0.2">
      <c r="A25" s="39">
        <v>46</v>
      </c>
      <c r="B25" s="46"/>
      <c r="C25" s="46"/>
      <c r="D25" s="46"/>
      <c r="E25" s="46"/>
      <c r="F25" s="41"/>
      <c r="G25" s="43"/>
      <c r="H25" s="52" t="e">
        <f t="shared" si="1"/>
        <v>#DIV/0!</v>
      </c>
      <c r="I25" s="33"/>
      <c r="J25" s="52">
        <f t="shared" si="3"/>
        <v>0</v>
      </c>
      <c r="K25" s="44"/>
      <c r="L25" s="52">
        <f t="shared" si="2"/>
        <v>0</v>
      </c>
      <c r="M25" s="52" t="e">
        <f t="shared" si="0"/>
        <v>#DIV/0!</v>
      </c>
      <c r="N25" s="42"/>
    </row>
    <row r="26" spans="1:15" s="45" customFormat="1" ht="27" hidden="1" customHeight="1" x14ac:dyDescent="0.2">
      <c r="A26" s="39">
        <v>47</v>
      </c>
      <c r="B26" s="46"/>
      <c r="C26" s="46"/>
      <c r="D26" s="46"/>
      <c r="E26" s="46"/>
      <c r="F26" s="41"/>
      <c r="G26" s="43"/>
      <c r="H26" s="52" t="e">
        <f t="shared" si="1"/>
        <v>#DIV/0!</v>
      </c>
      <c r="I26" s="33"/>
      <c r="J26" s="52">
        <f t="shared" si="3"/>
        <v>0</v>
      </c>
      <c r="K26" s="44"/>
      <c r="L26" s="52">
        <f t="shared" si="2"/>
        <v>0</v>
      </c>
      <c r="M26" s="52" t="e">
        <f t="shared" si="0"/>
        <v>#DIV/0!</v>
      </c>
      <c r="N26" s="42"/>
    </row>
    <row r="27" spans="1:15" s="45" customFormat="1" ht="27" hidden="1" customHeight="1" x14ac:dyDescent="0.2">
      <c r="A27" s="39">
        <v>48</v>
      </c>
      <c r="B27" s="46"/>
      <c r="C27" s="46"/>
      <c r="D27" s="46"/>
      <c r="E27" s="46"/>
      <c r="F27" s="41"/>
      <c r="G27" s="43"/>
      <c r="H27" s="52" t="e">
        <f t="shared" si="1"/>
        <v>#DIV/0!</v>
      </c>
      <c r="I27" s="33"/>
      <c r="J27" s="52">
        <f t="shared" si="3"/>
        <v>0</v>
      </c>
      <c r="K27" s="44"/>
      <c r="L27" s="52">
        <f t="shared" si="2"/>
        <v>0</v>
      </c>
      <c r="M27" s="52" t="e">
        <f t="shared" si="0"/>
        <v>#DIV/0!</v>
      </c>
      <c r="N27" s="42"/>
    </row>
    <row r="28" spans="1:15" s="45" customFormat="1" ht="27" hidden="1" customHeight="1" x14ac:dyDescent="0.2">
      <c r="A28" s="39">
        <v>49</v>
      </c>
      <c r="B28" s="41"/>
      <c r="C28" s="41"/>
      <c r="D28" s="41"/>
      <c r="E28" s="41"/>
      <c r="F28" s="41"/>
      <c r="G28" s="43"/>
      <c r="H28" s="52" t="e">
        <f t="shared" si="1"/>
        <v>#DIV/0!</v>
      </c>
      <c r="I28" s="33"/>
      <c r="J28" s="52">
        <f t="shared" si="3"/>
        <v>0</v>
      </c>
      <c r="K28" s="44"/>
      <c r="L28" s="52">
        <f t="shared" si="2"/>
        <v>0</v>
      </c>
      <c r="M28" s="52" t="e">
        <f t="shared" si="0"/>
        <v>#DIV/0!</v>
      </c>
      <c r="N28" s="42"/>
    </row>
    <row r="29" spans="1:15" s="45" customFormat="1" ht="27" hidden="1" customHeight="1" x14ac:dyDescent="0.2">
      <c r="A29" s="39">
        <v>50</v>
      </c>
      <c r="B29" s="47"/>
      <c r="C29" s="47"/>
      <c r="D29" s="47"/>
      <c r="E29" s="47"/>
      <c r="F29" s="41"/>
      <c r="G29" s="43"/>
      <c r="H29" s="52" t="e">
        <f t="shared" si="1"/>
        <v>#DIV/0!</v>
      </c>
      <c r="I29" s="33"/>
      <c r="J29" s="52">
        <f>40*I29/$I$10</f>
        <v>0</v>
      </c>
      <c r="K29" s="44"/>
      <c r="L29" s="52">
        <f t="shared" si="2"/>
        <v>0</v>
      </c>
      <c r="M29" s="52" t="e">
        <f t="shared" si="0"/>
        <v>#DIV/0!</v>
      </c>
      <c r="N29" s="42"/>
    </row>
    <row r="30" spans="1:15" s="45" customFormat="1" ht="27" hidden="1" customHeight="1" x14ac:dyDescent="0.2">
      <c r="A30" s="39">
        <v>51</v>
      </c>
      <c r="B30" s="40"/>
      <c r="C30" s="40"/>
      <c r="D30" s="40"/>
      <c r="E30" s="40"/>
      <c r="F30" s="41"/>
      <c r="G30" s="43"/>
      <c r="H30" s="52" t="e">
        <f t="shared" si="1"/>
        <v>#DIV/0!</v>
      </c>
      <c r="I30" s="33"/>
      <c r="J30" s="52">
        <f t="shared" si="3"/>
        <v>0</v>
      </c>
      <c r="K30" s="44"/>
      <c r="L30" s="52">
        <f t="shared" si="2"/>
        <v>0</v>
      </c>
      <c r="M30" s="52" t="e">
        <f t="shared" si="0"/>
        <v>#DIV/0!</v>
      </c>
      <c r="N30" s="42"/>
    </row>
    <row r="31" spans="1:15" x14ac:dyDescent="0.25">
      <c r="A31" s="48"/>
      <c r="B31" s="48"/>
      <c r="C31" s="48"/>
      <c r="D31" s="48"/>
    </row>
    <row r="32" spans="1:15" ht="15.75" customHeight="1" x14ac:dyDescent="0.25">
      <c r="A32" s="48"/>
      <c r="B32" s="49"/>
      <c r="C32" s="50"/>
      <c r="D32" s="50"/>
      <c r="E32" s="50"/>
      <c r="F32" s="50"/>
      <c r="G32" s="136"/>
      <c r="H32" s="50"/>
      <c r="L32" s="29"/>
      <c r="N32" s="30"/>
      <c r="O32" s="29"/>
    </row>
    <row r="33" spans="1:15" x14ac:dyDescent="0.25">
      <c r="A33" s="48"/>
      <c r="B33" s="48"/>
      <c r="C33" s="48"/>
      <c r="D33" s="48"/>
      <c r="F33" s="32"/>
      <c r="G33" s="137"/>
      <c r="L33" s="29"/>
      <c r="N33" s="30"/>
      <c r="O33" s="29"/>
    </row>
    <row r="34" spans="1:15" x14ac:dyDescent="0.25">
      <c r="A34" s="48"/>
      <c r="B34" s="49"/>
      <c r="C34" s="50"/>
      <c r="D34" s="50"/>
      <c r="E34" s="50"/>
      <c r="F34" s="50"/>
      <c r="G34" s="136"/>
      <c r="L34" s="29"/>
      <c r="N34" s="30"/>
      <c r="O34" s="29"/>
    </row>
    <row r="35" spans="1:15" x14ac:dyDescent="0.25">
      <c r="A35" s="48"/>
      <c r="B35" s="48"/>
      <c r="C35" s="48"/>
      <c r="D35" s="48"/>
    </row>
    <row r="36" spans="1:15" x14ac:dyDescent="0.25">
      <c r="A36" s="48"/>
      <c r="B36" s="48"/>
      <c r="C36" s="48"/>
      <c r="D36" s="48"/>
    </row>
    <row r="37" spans="1:15" x14ac:dyDescent="0.25">
      <c r="A37" s="48"/>
      <c r="B37" s="48"/>
      <c r="C37" s="48"/>
      <c r="D37" s="48"/>
    </row>
    <row r="38" spans="1:15" x14ac:dyDescent="0.25">
      <c r="A38" s="48"/>
      <c r="B38" s="48"/>
      <c r="C38" s="48"/>
      <c r="D38" s="48"/>
    </row>
    <row r="39" spans="1:15" x14ac:dyDescent="0.25">
      <c r="A39" s="48"/>
      <c r="B39" s="48"/>
      <c r="C39" s="48"/>
      <c r="D39" s="48"/>
    </row>
    <row r="40" spans="1:15" x14ac:dyDescent="0.25">
      <c r="A40" s="48"/>
      <c r="B40" s="48"/>
      <c r="C40" s="48"/>
      <c r="D40" s="48"/>
    </row>
    <row r="41" spans="1:15" x14ac:dyDescent="0.25">
      <c r="A41" s="48"/>
      <c r="B41" s="48"/>
      <c r="C41" s="48"/>
      <c r="D41" s="48"/>
    </row>
    <row r="42" spans="1:15" x14ac:dyDescent="0.25">
      <c r="A42" s="48"/>
      <c r="B42" s="48"/>
      <c r="C42" s="48"/>
      <c r="D42" s="48"/>
    </row>
    <row r="43" spans="1:15" x14ac:dyDescent="0.25">
      <c r="A43" s="48"/>
      <c r="B43" s="48"/>
      <c r="C43" s="48"/>
      <c r="D43" s="48"/>
    </row>
    <row r="44" spans="1:15" x14ac:dyDescent="0.25">
      <c r="A44" s="48"/>
      <c r="B44" s="48"/>
      <c r="C44" s="48"/>
      <c r="D44" s="48"/>
    </row>
    <row r="45" spans="1:15" x14ac:dyDescent="0.25">
      <c r="A45" s="48"/>
      <c r="B45" s="48"/>
      <c r="C45" s="48"/>
      <c r="D45" s="48"/>
    </row>
    <row r="46" spans="1:15" x14ac:dyDescent="0.25">
      <c r="A46" s="48"/>
      <c r="B46" s="48"/>
      <c r="C46" s="48"/>
      <c r="D46" s="48"/>
    </row>
    <row r="47" spans="1:15" x14ac:dyDescent="0.25">
      <c r="A47" s="51"/>
      <c r="B47" s="51"/>
      <c r="C47" s="51"/>
      <c r="D47" s="51"/>
    </row>
  </sheetData>
  <sheetProtection formatCells="0" formatRows="0" insertRows="0" deleteRows="0" autoFilter="0"/>
  <protectedRanges>
    <protectedRange password="CA9C" sqref="I10:I30" name="Диапазон2"/>
    <protectedRange password="CA9C" sqref="E19:G30 B11:D12 B19:D30 B14:D18 E11:G18" name="Диапазон1"/>
  </protectedRanges>
  <mergeCells count="17">
    <mergeCell ref="N6:N10"/>
    <mergeCell ref="A10:F10"/>
    <mergeCell ref="E6:E9"/>
    <mergeCell ref="F6:F9"/>
    <mergeCell ref="G6:H7"/>
    <mergeCell ref="I6:J7"/>
    <mergeCell ref="K6:L7"/>
    <mergeCell ref="M6:M8"/>
    <mergeCell ref="A6:A9"/>
    <mergeCell ref="B6:B9"/>
    <mergeCell ref="C6:C9"/>
    <mergeCell ref="D6:D9"/>
    <mergeCell ref="A1:N1"/>
    <mergeCell ref="A2:N2"/>
    <mergeCell ref="A3:E3"/>
    <mergeCell ref="A4:E4"/>
    <mergeCell ref="A5:N5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="90" workbookViewId="0">
      <selection activeCell="H21" sqref="H21"/>
    </sheetView>
  </sheetViews>
  <sheetFormatPr defaultColWidth="9.140625" defaultRowHeight="15.75" x14ac:dyDescent="0.25"/>
  <cols>
    <col min="1" max="1" width="4.140625" style="22" customWidth="1"/>
    <col min="2" max="2" width="13.28515625" style="22" customWidth="1"/>
    <col min="3" max="3" width="11.7109375" style="22" customWidth="1"/>
    <col min="4" max="4" width="15.7109375" style="22" customWidth="1"/>
    <col min="5" max="5" width="7.42578125" style="22" customWidth="1"/>
    <col min="6" max="6" width="55" style="1" customWidth="1"/>
    <col min="7" max="7" width="9.140625" style="2"/>
    <col min="8" max="8" width="9.7109375" style="2" customWidth="1"/>
    <col min="9" max="9" width="8.140625" style="2" customWidth="1"/>
    <col min="10" max="10" width="9.7109375" style="2" customWidth="1"/>
    <col min="11" max="11" width="7.85546875" style="2" customWidth="1"/>
    <col min="12" max="12" width="9.7109375" style="3" customWidth="1"/>
    <col min="13" max="13" width="10.5703125" style="2" customWidth="1"/>
    <col min="14" max="14" width="10" style="4" customWidth="1"/>
    <col min="15" max="16384" width="9.140625" style="4"/>
  </cols>
  <sheetData>
    <row r="1" spans="1:15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x14ac:dyDescent="0.25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 x14ac:dyDescent="0.25">
      <c r="A3" s="85" t="s">
        <v>34</v>
      </c>
      <c r="B3" s="85"/>
      <c r="C3" s="85"/>
      <c r="D3" s="85"/>
      <c r="E3" s="86"/>
      <c r="F3" s="4" t="s">
        <v>80</v>
      </c>
      <c r="N3" s="5">
        <v>46.65</v>
      </c>
    </row>
    <row r="4" spans="1:15" x14ac:dyDescent="0.25">
      <c r="A4" s="85" t="s">
        <v>82</v>
      </c>
      <c r="B4" s="85"/>
      <c r="C4" s="85"/>
      <c r="D4" s="85"/>
      <c r="E4" s="87"/>
      <c r="F4" s="6"/>
    </row>
    <row r="5" spans="1:15" x14ac:dyDescent="0.25">
      <c r="A5" s="88" t="s">
        <v>25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5" s="22" customFormat="1" ht="15.75" customHeight="1" x14ac:dyDescent="0.25">
      <c r="A6" s="93" t="s">
        <v>1</v>
      </c>
      <c r="B6" s="93" t="s">
        <v>11</v>
      </c>
      <c r="C6" s="93" t="s">
        <v>12</v>
      </c>
      <c r="D6" s="93" t="s">
        <v>13</v>
      </c>
      <c r="E6" s="93" t="s">
        <v>2</v>
      </c>
      <c r="F6" s="93" t="s">
        <v>9</v>
      </c>
      <c r="G6" s="96" t="s">
        <v>20</v>
      </c>
      <c r="H6" s="96"/>
      <c r="I6" s="96" t="s">
        <v>10</v>
      </c>
      <c r="J6" s="96"/>
      <c r="K6" s="96" t="s">
        <v>3</v>
      </c>
      <c r="L6" s="96"/>
      <c r="M6" s="97" t="s">
        <v>15</v>
      </c>
      <c r="N6" s="89" t="s">
        <v>5</v>
      </c>
    </row>
    <row r="7" spans="1:15" s="22" customFormat="1" x14ac:dyDescent="0.25">
      <c r="A7" s="94"/>
      <c r="B7" s="94"/>
      <c r="C7" s="94"/>
      <c r="D7" s="94"/>
      <c r="E7" s="94"/>
      <c r="F7" s="94"/>
      <c r="G7" s="96"/>
      <c r="H7" s="96"/>
      <c r="I7" s="96"/>
      <c r="J7" s="96"/>
      <c r="K7" s="96"/>
      <c r="L7" s="96"/>
      <c r="M7" s="97"/>
      <c r="N7" s="90"/>
    </row>
    <row r="8" spans="1:15" s="22" customFormat="1" ht="25.5" x14ac:dyDescent="0.25">
      <c r="A8" s="94"/>
      <c r="B8" s="94"/>
      <c r="C8" s="94"/>
      <c r="D8" s="94"/>
      <c r="E8" s="94"/>
      <c r="F8" s="94"/>
      <c r="G8" s="7" t="s">
        <v>6</v>
      </c>
      <c r="H8" s="21" t="s">
        <v>7</v>
      </c>
      <c r="I8" s="7" t="s">
        <v>8</v>
      </c>
      <c r="J8" s="21" t="s">
        <v>7</v>
      </c>
      <c r="K8" s="7" t="s">
        <v>4</v>
      </c>
      <c r="L8" s="8" t="s">
        <v>7</v>
      </c>
      <c r="M8" s="97"/>
      <c r="N8" s="90"/>
    </row>
    <row r="9" spans="1:15" s="22" customFormat="1" ht="16.5" thickBot="1" x14ac:dyDescent="0.3">
      <c r="A9" s="95"/>
      <c r="B9" s="95"/>
      <c r="C9" s="95"/>
      <c r="D9" s="95"/>
      <c r="E9" s="95"/>
      <c r="F9" s="95"/>
      <c r="G9" s="14"/>
      <c r="H9" s="21" t="s">
        <v>18</v>
      </c>
      <c r="I9" s="9"/>
      <c r="J9" s="21" t="s">
        <v>18</v>
      </c>
      <c r="K9" s="9"/>
      <c r="L9" s="21" t="s">
        <v>17</v>
      </c>
      <c r="M9" s="21" t="s">
        <v>16</v>
      </c>
      <c r="N9" s="90"/>
    </row>
    <row r="10" spans="1:15" s="22" customFormat="1" ht="16.5" thickBot="1" x14ac:dyDescent="0.3">
      <c r="A10" s="91" t="s">
        <v>29</v>
      </c>
      <c r="B10" s="92"/>
      <c r="C10" s="92"/>
      <c r="D10" s="92"/>
      <c r="E10" s="92"/>
      <c r="F10" s="92"/>
      <c r="G10" s="26">
        <v>40.22</v>
      </c>
      <c r="H10" s="15"/>
      <c r="I10" s="16">
        <v>7.25</v>
      </c>
      <c r="J10" s="17"/>
      <c r="K10" s="25">
        <v>53</v>
      </c>
      <c r="L10" s="18"/>
      <c r="M10" s="19"/>
      <c r="N10" s="90"/>
      <c r="O10" s="20"/>
    </row>
    <row r="11" spans="1:15" s="22" customFormat="1" ht="27" customHeight="1" x14ac:dyDescent="0.25">
      <c r="A11" s="10">
        <v>1</v>
      </c>
      <c r="B11" s="109" t="s">
        <v>35</v>
      </c>
      <c r="C11" s="109" t="s">
        <v>36</v>
      </c>
      <c r="D11" s="109" t="s">
        <v>37</v>
      </c>
      <c r="E11" s="109">
        <v>7</v>
      </c>
      <c r="F11" s="118" t="s">
        <v>38</v>
      </c>
      <c r="G11" s="110">
        <v>40.22</v>
      </c>
      <c r="H11" s="111">
        <f>40*$G$10/G11</f>
        <v>40</v>
      </c>
      <c r="I11" s="112">
        <v>7.25</v>
      </c>
      <c r="J11" s="111">
        <f>40*I11/$I$10</f>
        <v>40</v>
      </c>
      <c r="K11" s="113">
        <v>21</v>
      </c>
      <c r="L11" s="111">
        <f>20*K11/$K$10</f>
        <v>7.9245283018867925</v>
      </c>
      <c r="M11" s="111">
        <f>H11+J11+L11</f>
        <v>87.924528301886795</v>
      </c>
      <c r="N11" s="114" t="s">
        <v>54</v>
      </c>
    </row>
    <row r="12" spans="1:15" s="22" customFormat="1" ht="27" customHeight="1" x14ac:dyDescent="0.25">
      <c r="A12" s="10">
        <v>2</v>
      </c>
      <c r="B12" s="115" t="s">
        <v>39</v>
      </c>
      <c r="C12" s="115" t="s">
        <v>40</v>
      </c>
      <c r="D12" s="115" t="s">
        <v>41</v>
      </c>
      <c r="E12" s="115">
        <v>7</v>
      </c>
      <c r="F12" s="118" t="s">
        <v>38</v>
      </c>
      <c r="G12" s="116">
        <v>47.38</v>
      </c>
      <c r="H12" s="111">
        <f t="shared" ref="H12:H15" si="0">40*$G$10/G12</f>
        <v>33.955255382017725</v>
      </c>
      <c r="I12" s="112">
        <v>6.75</v>
      </c>
      <c r="J12" s="111">
        <f t="shared" ref="J12:J16" si="1">40*I12/$I$10</f>
        <v>37.241379310344826</v>
      </c>
      <c r="K12" s="117">
        <v>15</v>
      </c>
      <c r="L12" s="111">
        <f t="shared" ref="L12:L16" si="2">20*K12/$K$10</f>
        <v>5.6603773584905657</v>
      </c>
      <c r="M12" s="111">
        <f t="shared" ref="M12:M15" si="3">H12+J12+L12</f>
        <v>76.857012050853115</v>
      </c>
      <c r="N12" s="114" t="s">
        <v>55</v>
      </c>
    </row>
    <row r="13" spans="1:15" s="22" customFormat="1" ht="27" customHeight="1" x14ac:dyDescent="0.25">
      <c r="A13" s="10">
        <v>3</v>
      </c>
      <c r="B13" s="109" t="s">
        <v>48</v>
      </c>
      <c r="C13" s="109" t="s">
        <v>49</v>
      </c>
      <c r="D13" s="109" t="s">
        <v>53</v>
      </c>
      <c r="E13" s="109">
        <v>8</v>
      </c>
      <c r="F13" s="118" t="s">
        <v>38</v>
      </c>
      <c r="G13" s="116">
        <v>49.07</v>
      </c>
      <c r="H13" s="111">
        <f t="shared" si="0"/>
        <v>32.785816180965966</v>
      </c>
      <c r="I13" s="112">
        <v>6.58</v>
      </c>
      <c r="J13" s="111">
        <f t="shared" si="1"/>
        <v>36.303448275862067</v>
      </c>
      <c r="K13" s="117">
        <v>15</v>
      </c>
      <c r="L13" s="111">
        <f t="shared" si="2"/>
        <v>5.6603773584905657</v>
      </c>
      <c r="M13" s="111">
        <f t="shared" si="3"/>
        <v>74.749641815318597</v>
      </c>
      <c r="N13" s="114" t="s">
        <v>56</v>
      </c>
    </row>
    <row r="14" spans="1:15" s="22" customFormat="1" ht="27" customHeight="1" x14ac:dyDescent="0.25">
      <c r="A14" s="10">
        <v>4</v>
      </c>
      <c r="B14" s="109" t="s">
        <v>42</v>
      </c>
      <c r="C14" s="109" t="s">
        <v>43</v>
      </c>
      <c r="D14" s="109" t="s">
        <v>44</v>
      </c>
      <c r="E14" s="109">
        <v>7</v>
      </c>
      <c r="F14" s="118" t="s">
        <v>38</v>
      </c>
      <c r="G14" s="116">
        <v>48.12</v>
      </c>
      <c r="H14" s="111">
        <f t="shared" si="0"/>
        <v>33.43308395677473</v>
      </c>
      <c r="I14" s="112">
        <v>6.38</v>
      </c>
      <c r="J14" s="111">
        <f t="shared" si="1"/>
        <v>35.199999999999996</v>
      </c>
      <c r="K14" s="117">
        <v>18</v>
      </c>
      <c r="L14" s="111">
        <f t="shared" si="2"/>
        <v>6.7924528301886795</v>
      </c>
      <c r="M14" s="111">
        <f t="shared" si="3"/>
        <v>75.425536786963406</v>
      </c>
      <c r="N14" s="114" t="s">
        <v>57</v>
      </c>
    </row>
    <row r="15" spans="1:15" s="11" customFormat="1" ht="27" customHeight="1" x14ac:dyDescent="0.2">
      <c r="A15" s="10">
        <v>5</v>
      </c>
      <c r="B15" s="118" t="s">
        <v>45</v>
      </c>
      <c r="C15" s="118" t="s">
        <v>46</v>
      </c>
      <c r="D15" s="118" t="s">
        <v>47</v>
      </c>
      <c r="E15" s="118">
        <v>8</v>
      </c>
      <c r="F15" s="118" t="s">
        <v>38</v>
      </c>
      <c r="G15" s="116">
        <v>49.3</v>
      </c>
      <c r="H15" s="111">
        <f t="shared" si="0"/>
        <v>32.632860040567955</v>
      </c>
      <c r="I15" s="112">
        <v>6.2</v>
      </c>
      <c r="J15" s="111">
        <f t="shared" si="1"/>
        <v>34.206896551724135</v>
      </c>
      <c r="K15" s="117">
        <v>14</v>
      </c>
      <c r="L15" s="111">
        <f t="shared" si="2"/>
        <v>5.283018867924528</v>
      </c>
      <c r="M15" s="111">
        <f t="shared" si="3"/>
        <v>72.122775460216616</v>
      </c>
      <c r="N15" s="114" t="s">
        <v>57</v>
      </c>
    </row>
    <row r="16" spans="1:15" s="11" customFormat="1" ht="27" customHeight="1" x14ac:dyDescent="0.2">
      <c r="A16" s="10">
        <v>6</v>
      </c>
      <c r="B16" s="119" t="s">
        <v>51</v>
      </c>
      <c r="C16" s="119" t="s">
        <v>52</v>
      </c>
      <c r="D16" s="119" t="s">
        <v>50</v>
      </c>
      <c r="E16" s="119">
        <v>8</v>
      </c>
      <c r="F16" s="118" t="s">
        <v>38</v>
      </c>
      <c r="G16" s="116">
        <v>49.46</v>
      </c>
      <c r="H16" s="111">
        <f>40*$G$10/G16</f>
        <v>32.527294783663564</v>
      </c>
      <c r="I16" s="112">
        <v>6.2</v>
      </c>
      <c r="J16" s="111">
        <f t="shared" si="1"/>
        <v>34.206896551724135</v>
      </c>
      <c r="K16" s="117">
        <v>10</v>
      </c>
      <c r="L16" s="111">
        <f t="shared" si="2"/>
        <v>3.7735849056603774</v>
      </c>
      <c r="M16" s="111">
        <f>H16+J16+L16</f>
        <v>70.507776241048063</v>
      </c>
      <c r="N16" s="114" t="s">
        <v>57</v>
      </c>
    </row>
    <row r="17" spans="1:15" x14ac:dyDescent="0.25">
      <c r="A17" s="12"/>
      <c r="B17" s="12"/>
      <c r="C17" s="12"/>
      <c r="D17" s="12"/>
    </row>
    <row r="18" spans="1:15" ht="15.75" customHeight="1" x14ac:dyDescent="0.25">
      <c r="A18" s="12"/>
      <c r="B18" s="24"/>
      <c r="C18" s="23"/>
      <c r="D18" s="23"/>
      <c r="E18" s="23"/>
      <c r="F18" s="23"/>
      <c r="G18" s="138"/>
      <c r="H18" s="23"/>
      <c r="L18" s="2"/>
      <c r="N18" s="3"/>
      <c r="O18" s="2"/>
    </row>
    <row r="19" spans="1:15" x14ac:dyDescent="0.25">
      <c r="A19" s="12"/>
      <c r="B19" s="12"/>
      <c r="C19" s="12"/>
      <c r="D19" s="12"/>
      <c r="F19" s="6"/>
      <c r="G19" s="139"/>
      <c r="L19" s="2"/>
      <c r="N19" s="3"/>
      <c r="O19" s="2"/>
    </row>
    <row r="20" spans="1:15" x14ac:dyDescent="0.25">
      <c r="A20" s="12"/>
      <c r="B20" s="24"/>
      <c r="C20" s="23"/>
      <c r="D20" s="23"/>
      <c r="E20" s="23"/>
      <c r="F20" s="23"/>
      <c r="G20" s="138"/>
      <c r="L20" s="2"/>
      <c r="N20" s="3"/>
      <c r="O20" s="2"/>
    </row>
    <row r="21" spans="1:15" x14ac:dyDescent="0.25">
      <c r="A21" s="12"/>
      <c r="B21" s="12"/>
      <c r="C21" s="12"/>
      <c r="D21" s="12"/>
    </row>
    <row r="22" spans="1:15" x14ac:dyDescent="0.25">
      <c r="A22" s="12"/>
      <c r="B22" s="12"/>
      <c r="C22" s="12"/>
      <c r="D22" s="12"/>
    </row>
    <row r="23" spans="1:15" x14ac:dyDescent="0.25">
      <c r="A23" s="12"/>
      <c r="B23" s="12"/>
      <c r="C23" s="12"/>
      <c r="D23" s="12"/>
    </row>
    <row r="24" spans="1:15" x14ac:dyDescent="0.25">
      <c r="A24" s="12"/>
      <c r="B24" s="12"/>
      <c r="C24" s="12"/>
      <c r="D24" s="12"/>
    </row>
    <row r="25" spans="1:15" x14ac:dyDescent="0.25">
      <c r="A25" s="12"/>
      <c r="B25" s="12"/>
      <c r="C25" s="12"/>
      <c r="D25" s="12"/>
    </row>
    <row r="26" spans="1:15" x14ac:dyDescent="0.25">
      <c r="A26" s="12"/>
      <c r="B26" s="12"/>
      <c r="C26" s="12"/>
      <c r="D26" s="12"/>
    </row>
    <row r="27" spans="1:15" x14ac:dyDescent="0.25">
      <c r="A27" s="12"/>
      <c r="B27" s="12"/>
      <c r="C27" s="12"/>
      <c r="D27" s="12"/>
    </row>
    <row r="28" spans="1:15" x14ac:dyDescent="0.25">
      <c r="A28" s="12"/>
      <c r="B28" s="12"/>
      <c r="C28" s="12"/>
      <c r="D28" s="12"/>
    </row>
    <row r="29" spans="1:15" x14ac:dyDescent="0.25">
      <c r="A29" s="12"/>
      <c r="B29" s="12"/>
      <c r="C29" s="12"/>
      <c r="D29" s="12"/>
    </row>
    <row r="30" spans="1:15" x14ac:dyDescent="0.25">
      <c r="A30" s="12"/>
      <c r="B30" s="12"/>
      <c r="C30" s="12"/>
      <c r="D30" s="12"/>
    </row>
    <row r="31" spans="1:15" x14ac:dyDescent="0.25">
      <c r="A31" s="12"/>
      <c r="B31" s="12"/>
      <c r="C31" s="12"/>
      <c r="D31" s="12"/>
    </row>
    <row r="32" spans="1:15" x14ac:dyDescent="0.25">
      <c r="A32" s="12"/>
      <c r="B32" s="12"/>
      <c r="C32" s="12"/>
      <c r="D32" s="12"/>
    </row>
    <row r="33" spans="1:4" x14ac:dyDescent="0.25">
      <c r="A33" s="13"/>
      <c r="B33" s="13"/>
      <c r="C33" s="13"/>
      <c r="D33" s="13"/>
    </row>
  </sheetData>
  <customSheetViews>
    <customSheetView guid="{E089515C-7A47-489C-8BF8-B76124DF728F}" scale="90">
      <selection activeCell="D16" sqref="D16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7">
    <mergeCell ref="N6:N10"/>
    <mergeCell ref="A10:F10"/>
    <mergeCell ref="E6:E9"/>
    <mergeCell ref="F6:F9"/>
    <mergeCell ref="G6:H7"/>
    <mergeCell ref="I6:J7"/>
    <mergeCell ref="K6:L7"/>
    <mergeCell ref="M6:M8"/>
    <mergeCell ref="A6:A9"/>
    <mergeCell ref="B6:B9"/>
    <mergeCell ref="C6:C9"/>
    <mergeCell ref="D6:D9"/>
    <mergeCell ref="A1:N1"/>
    <mergeCell ref="A2:N2"/>
    <mergeCell ref="A3:E3"/>
    <mergeCell ref="A4:E4"/>
    <mergeCell ref="A5:N5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="90" workbookViewId="0">
      <selection activeCell="J40" sqref="J40"/>
    </sheetView>
  </sheetViews>
  <sheetFormatPr defaultColWidth="9.140625" defaultRowHeight="15.75" x14ac:dyDescent="0.25"/>
  <cols>
    <col min="1" max="1" width="4.140625" style="63" customWidth="1"/>
    <col min="2" max="2" width="13.28515625" style="63" customWidth="1"/>
    <col min="3" max="3" width="11.7109375" style="63" customWidth="1"/>
    <col min="4" max="4" width="15.7109375" style="63" customWidth="1"/>
    <col min="5" max="5" width="7.42578125" style="63" customWidth="1"/>
    <col min="6" max="6" width="55" style="28" customWidth="1"/>
    <col min="7" max="7" width="9.140625" style="29"/>
    <col min="8" max="8" width="9.7109375" style="29" customWidth="1"/>
    <col min="9" max="9" width="8.140625" style="29" customWidth="1"/>
    <col min="10" max="10" width="9.7109375" style="29" customWidth="1"/>
    <col min="11" max="11" width="7.85546875" style="29" customWidth="1"/>
    <col min="12" max="12" width="9.7109375" style="30" customWidth="1"/>
    <col min="13" max="13" width="10.5703125" style="29" customWidth="1"/>
    <col min="14" max="14" width="10" style="27" customWidth="1"/>
    <col min="15" max="16384" width="9.140625" style="27"/>
  </cols>
  <sheetData>
    <row r="1" spans="1:1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x14ac:dyDescent="0.25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x14ac:dyDescent="0.25">
      <c r="A3" s="70" t="s">
        <v>99</v>
      </c>
      <c r="B3" s="70"/>
      <c r="C3" s="70"/>
      <c r="D3" s="70"/>
      <c r="E3" s="71"/>
      <c r="N3" s="31"/>
    </row>
    <row r="4" spans="1:15" x14ac:dyDescent="0.25">
      <c r="A4" s="70" t="s">
        <v>33</v>
      </c>
      <c r="B4" s="70"/>
      <c r="C4" s="70"/>
      <c r="D4" s="70"/>
      <c r="E4" s="74"/>
      <c r="F4" s="32"/>
    </row>
    <row r="5" spans="1:15" x14ac:dyDescent="0.25">
      <c r="A5" s="78" t="s">
        <v>19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63" customFormat="1" ht="15.75" customHeight="1" x14ac:dyDescent="0.25">
      <c r="A6" s="75" t="s">
        <v>1</v>
      </c>
      <c r="B6" s="75" t="s">
        <v>11</v>
      </c>
      <c r="C6" s="75" t="s">
        <v>12</v>
      </c>
      <c r="D6" s="75" t="s">
        <v>13</v>
      </c>
      <c r="E6" s="75" t="s">
        <v>2</v>
      </c>
      <c r="F6" s="75" t="s">
        <v>9</v>
      </c>
      <c r="G6" s="81" t="s">
        <v>20</v>
      </c>
      <c r="H6" s="81"/>
      <c r="I6" s="81" t="s">
        <v>10</v>
      </c>
      <c r="J6" s="81"/>
      <c r="K6" s="81" t="s">
        <v>3</v>
      </c>
      <c r="L6" s="81"/>
      <c r="M6" s="82" t="s">
        <v>15</v>
      </c>
      <c r="N6" s="79" t="s">
        <v>5</v>
      </c>
    </row>
    <row r="7" spans="1:15" s="63" customFormat="1" x14ac:dyDescent="0.25">
      <c r="A7" s="76"/>
      <c r="B7" s="76"/>
      <c r="C7" s="76"/>
      <c r="D7" s="76"/>
      <c r="E7" s="76"/>
      <c r="F7" s="76"/>
      <c r="G7" s="81"/>
      <c r="H7" s="81"/>
      <c r="I7" s="81"/>
      <c r="J7" s="81"/>
      <c r="K7" s="81"/>
      <c r="L7" s="81"/>
      <c r="M7" s="82"/>
      <c r="N7" s="80"/>
    </row>
    <row r="8" spans="1:15" s="63" customFormat="1" ht="25.5" x14ac:dyDescent="0.25">
      <c r="A8" s="76"/>
      <c r="B8" s="76"/>
      <c r="C8" s="76"/>
      <c r="D8" s="76"/>
      <c r="E8" s="76"/>
      <c r="F8" s="76"/>
      <c r="G8" s="33" t="s">
        <v>6</v>
      </c>
      <c r="H8" s="62" t="s">
        <v>7</v>
      </c>
      <c r="I8" s="33" t="s">
        <v>8</v>
      </c>
      <c r="J8" s="62" t="s">
        <v>7</v>
      </c>
      <c r="K8" s="33" t="s">
        <v>4</v>
      </c>
      <c r="L8" s="56" t="s">
        <v>7</v>
      </c>
      <c r="M8" s="82"/>
      <c r="N8" s="80"/>
    </row>
    <row r="9" spans="1:15" s="63" customFormat="1" ht="16.5" thickBot="1" x14ac:dyDescent="0.3">
      <c r="A9" s="77"/>
      <c r="B9" s="77"/>
      <c r="C9" s="77"/>
      <c r="D9" s="77"/>
      <c r="E9" s="77"/>
      <c r="F9" s="77"/>
      <c r="G9" s="34"/>
      <c r="H9" s="62" t="s">
        <v>18</v>
      </c>
      <c r="I9" s="35"/>
      <c r="J9" s="62" t="s">
        <v>18</v>
      </c>
      <c r="K9" s="35"/>
      <c r="L9" s="62" t="s">
        <v>17</v>
      </c>
      <c r="M9" s="62" t="s">
        <v>16</v>
      </c>
      <c r="N9" s="80"/>
    </row>
    <row r="10" spans="1:15" s="63" customFormat="1" ht="16.5" thickBot="1" x14ac:dyDescent="0.3">
      <c r="A10" s="72" t="s">
        <v>28</v>
      </c>
      <c r="B10" s="73"/>
      <c r="C10" s="73"/>
      <c r="D10" s="73"/>
      <c r="E10" s="73"/>
      <c r="F10" s="73"/>
      <c r="G10" s="36">
        <v>35.799999999999997</v>
      </c>
      <c r="H10" s="57"/>
      <c r="I10" s="37">
        <v>7.35</v>
      </c>
      <c r="J10" s="58"/>
      <c r="K10" s="38">
        <v>54</v>
      </c>
      <c r="L10" s="59"/>
      <c r="M10" s="60"/>
      <c r="N10" s="80"/>
      <c r="O10" s="61"/>
    </row>
    <row r="11" spans="1:15" s="63" customFormat="1" ht="27" customHeight="1" x14ac:dyDescent="0.25">
      <c r="A11" s="39">
        <v>1</v>
      </c>
      <c r="B11" s="120" t="s">
        <v>100</v>
      </c>
      <c r="C11" s="120" t="s">
        <v>101</v>
      </c>
      <c r="D11" s="120" t="s">
        <v>112</v>
      </c>
      <c r="E11" s="120">
        <v>9</v>
      </c>
      <c r="F11" s="99" t="s">
        <v>38</v>
      </c>
      <c r="G11" s="121">
        <v>35.799999999999997</v>
      </c>
      <c r="H11" s="122">
        <f>40*$G$10/G11</f>
        <v>40</v>
      </c>
      <c r="I11" s="123">
        <v>7.35</v>
      </c>
      <c r="J11" s="122">
        <f>40*I11/$I$10</f>
        <v>40</v>
      </c>
      <c r="K11" s="124">
        <v>34</v>
      </c>
      <c r="L11" s="122">
        <f>20*K11/$K$10</f>
        <v>12.592592592592593</v>
      </c>
      <c r="M11" s="122">
        <f>H11+J11+L11</f>
        <v>92.592592592592595</v>
      </c>
      <c r="N11" s="114" t="s">
        <v>54</v>
      </c>
    </row>
    <row r="12" spans="1:15" s="63" customFormat="1" ht="27" customHeight="1" x14ac:dyDescent="0.25">
      <c r="A12" s="39">
        <v>2</v>
      </c>
      <c r="B12" s="125" t="s">
        <v>102</v>
      </c>
      <c r="C12" s="125" t="s">
        <v>103</v>
      </c>
      <c r="D12" s="125" t="s">
        <v>63</v>
      </c>
      <c r="E12" s="125">
        <v>9</v>
      </c>
      <c r="F12" s="99" t="s">
        <v>38</v>
      </c>
      <c r="G12" s="126">
        <v>38.4</v>
      </c>
      <c r="H12" s="122">
        <f>40*$G$10/G12</f>
        <v>37.291666666666671</v>
      </c>
      <c r="I12" s="123">
        <v>6.4</v>
      </c>
      <c r="J12" s="122">
        <f t="shared" ref="J12:J29" si="0">40*I12/$I$10</f>
        <v>34.829931972789119</v>
      </c>
      <c r="K12" s="127">
        <v>32</v>
      </c>
      <c r="L12" s="122">
        <f>20*K12/$K$10</f>
        <v>11.851851851851851</v>
      </c>
      <c r="M12" s="122">
        <f t="shared" ref="M12:M29" si="1">H12+J12+L12</f>
        <v>83.973450491307631</v>
      </c>
      <c r="N12" s="114" t="s">
        <v>55</v>
      </c>
    </row>
    <row r="13" spans="1:15" s="63" customFormat="1" ht="27" customHeight="1" x14ac:dyDescent="0.25">
      <c r="A13" s="39">
        <v>3</v>
      </c>
      <c r="B13" s="120" t="s">
        <v>104</v>
      </c>
      <c r="C13" s="120" t="s">
        <v>78</v>
      </c>
      <c r="D13" s="120" t="s">
        <v>75</v>
      </c>
      <c r="E13" s="120">
        <v>9</v>
      </c>
      <c r="F13" s="99" t="s">
        <v>38</v>
      </c>
      <c r="G13" s="126">
        <v>39.6</v>
      </c>
      <c r="H13" s="122">
        <f>40*$G$10/G13</f>
        <v>36.161616161616159</v>
      </c>
      <c r="I13" s="123">
        <v>6.25</v>
      </c>
      <c r="J13" s="122">
        <f>40*I13/$I$10</f>
        <v>34.013605442176875</v>
      </c>
      <c r="K13" s="127">
        <v>36</v>
      </c>
      <c r="L13" s="122">
        <f>20*K13/$K$10</f>
        <v>13.333333333333334</v>
      </c>
      <c r="M13" s="122">
        <f t="shared" si="1"/>
        <v>83.508554937126362</v>
      </c>
      <c r="N13" s="114" t="s">
        <v>55</v>
      </c>
    </row>
    <row r="14" spans="1:15" s="63" customFormat="1" ht="27" customHeight="1" x14ac:dyDescent="0.25">
      <c r="A14" s="39">
        <v>4</v>
      </c>
      <c r="B14" s="120" t="s">
        <v>105</v>
      </c>
      <c r="C14" s="120" t="s">
        <v>106</v>
      </c>
      <c r="D14" s="120" t="s">
        <v>113</v>
      </c>
      <c r="E14" s="120">
        <v>9</v>
      </c>
      <c r="F14" s="99" t="s">
        <v>38</v>
      </c>
      <c r="G14" s="126">
        <v>38.5</v>
      </c>
      <c r="H14" s="122">
        <f t="shared" ref="H14:H29" si="2">40*$G$10/G14</f>
        <v>37.194805194805198</v>
      </c>
      <c r="I14" s="123">
        <v>6.25</v>
      </c>
      <c r="J14" s="122">
        <f t="shared" si="0"/>
        <v>34.013605442176875</v>
      </c>
      <c r="K14" s="127">
        <v>27</v>
      </c>
      <c r="L14" s="122">
        <f t="shared" ref="L14:L29" si="3">20*K14/$K$10</f>
        <v>10</v>
      </c>
      <c r="M14" s="122">
        <f t="shared" si="1"/>
        <v>81.20841063698208</v>
      </c>
      <c r="N14" s="114" t="s">
        <v>55</v>
      </c>
    </row>
    <row r="15" spans="1:15" s="45" customFormat="1" ht="27" customHeight="1" x14ac:dyDescent="0.2">
      <c r="A15" s="39">
        <v>5</v>
      </c>
      <c r="B15" s="128" t="s">
        <v>107</v>
      </c>
      <c r="C15" s="128" t="s">
        <v>108</v>
      </c>
      <c r="D15" s="128" t="s">
        <v>63</v>
      </c>
      <c r="E15" s="128">
        <v>9</v>
      </c>
      <c r="F15" s="99" t="s">
        <v>38</v>
      </c>
      <c r="G15" s="126">
        <v>39.4</v>
      </c>
      <c r="H15" s="122">
        <f t="shared" si="2"/>
        <v>36.345177664974621</v>
      </c>
      <c r="I15" s="123">
        <v>6.05</v>
      </c>
      <c r="J15" s="122">
        <f t="shared" si="0"/>
        <v>32.925170068027214</v>
      </c>
      <c r="K15" s="127">
        <v>23</v>
      </c>
      <c r="L15" s="122">
        <f t="shared" si="3"/>
        <v>8.518518518518519</v>
      </c>
      <c r="M15" s="122">
        <f t="shared" si="1"/>
        <v>77.788866251520361</v>
      </c>
      <c r="N15" s="114" t="s">
        <v>57</v>
      </c>
    </row>
    <row r="16" spans="1:15" s="45" customFormat="1" ht="27" customHeight="1" x14ac:dyDescent="0.2">
      <c r="A16" s="39">
        <v>6</v>
      </c>
      <c r="B16" s="129" t="s">
        <v>109</v>
      </c>
      <c r="C16" s="129" t="s">
        <v>110</v>
      </c>
      <c r="D16" s="129" t="s">
        <v>75</v>
      </c>
      <c r="E16" s="129">
        <v>10</v>
      </c>
      <c r="F16" s="99" t="s">
        <v>38</v>
      </c>
      <c r="G16" s="126">
        <v>41.5</v>
      </c>
      <c r="H16" s="122">
        <f>40*$G$10/G16</f>
        <v>34.506024096385545</v>
      </c>
      <c r="I16" s="123">
        <v>6.1</v>
      </c>
      <c r="J16" s="122">
        <f>40*I16/$I$10</f>
        <v>33.197278911564631</v>
      </c>
      <c r="K16" s="127">
        <v>29</v>
      </c>
      <c r="L16" s="122">
        <f t="shared" si="3"/>
        <v>10.74074074074074</v>
      </c>
      <c r="M16" s="122">
        <f t="shared" si="1"/>
        <v>78.444043748690916</v>
      </c>
      <c r="N16" s="114" t="s">
        <v>57</v>
      </c>
    </row>
    <row r="17" spans="1:15" s="45" customFormat="1" ht="27" customHeight="1" x14ac:dyDescent="0.2">
      <c r="A17" s="39">
        <v>7</v>
      </c>
      <c r="B17" s="130" t="s">
        <v>111</v>
      </c>
      <c r="C17" s="130" t="s">
        <v>108</v>
      </c>
      <c r="D17" s="120" t="s">
        <v>69</v>
      </c>
      <c r="E17" s="131">
        <v>11</v>
      </c>
      <c r="F17" s="99" t="s">
        <v>38</v>
      </c>
      <c r="G17" s="126">
        <v>42.2</v>
      </c>
      <c r="H17" s="122">
        <f>40*$G$10/G17</f>
        <v>33.93364928909952</v>
      </c>
      <c r="I17" s="123">
        <v>6.05</v>
      </c>
      <c r="J17" s="122">
        <f t="shared" si="0"/>
        <v>32.925170068027214</v>
      </c>
      <c r="K17" s="127">
        <v>24</v>
      </c>
      <c r="L17" s="122">
        <f t="shared" si="3"/>
        <v>8.8888888888888893</v>
      </c>
      <c r="M17" s="122">
        <f t="shared" si="1"/>
        <v>75.74770824601562</v>
      </c>
      <c r="N17" s="114" t="s">
        <v>57</v>
      </c>
    </row>
    <row r="18" spans="1:15" s="45" customFormat="1" ht="27" hidden="1" customHeight="1" x14ac:dyDescent="0.2">
      <c r="A18" s="39">
        <v>40</v>
      </c>
      <c r="B18" s="46"/>
      <c r="C18" s="46"/>
      <c r="D18" s="46"/>
      <c r="E18" s="46"/>
      <c r="F18" s="41"/>
      <c r="G18" s="43"/>
      <c r="H18" s="52" t="e">
        <f t="shared" si="2"/>
        <v>#DIV/0!</v>
      </c>
      <c r="I18" s="33"/>
      <c r="J18" s="52">
        <f t="shared" si="0"/>
        <v>0</v>
      </c>
      <c r="K18" s="44"/>
      <c r="L18" s="52">
        <f t="shared" si="3"/>
        <v>0</v>
      </c>
      <c r="M18" s="52" t="e">
        <f t="shared" si="1"/>
        <v>#DIV/0!</v>
      </c>
      <c r="N18" s="42"/>
    </row>
    <row r="19" spans="1:15" s="45" customFormat="1" ht="27" hidden="1" customHeight="1" x14ac:dyDescent="0.2">
      <c r="A19" s="39">
        <v>41</v>
      </c>
      <c r="B19" s="46"/>
      <c r="C19" s="46"/>
      <c r="D19" s="46"/>
      <c r="E19" s="46"/>
      <c r="F19" s="41"/>
      <c r="G19" s="43"/>
      <c r="H19" s="52" t="e">
        <f t="shared" si="2"/>
        <v>#DIV/0!</v>
      </c>
      <c r="I19" s="33"/>
      <c r="J19" s="52">
        <f t="shared" si="0"/>
        <v>0</v>
      </c>
      <c r="K19" s="44"/>
      <c r="L19" s="52">
        <f t="shared" si="3"/>
        <v>0</v>
      </c>
      <c r="M19" s="52" t="e">
        <f t="shared" si="1"/>
        <v>#DIV/0!</v>
      </c>
      <c r="N19" s="42"/>
    </row>
    <row r="20" spans="1:15" s="45" customFormat="1" ht="27" hidden="1" customHeight="1" x14ac:dyDescent="0.2">
      <c r="A20" s="39">
        <v>42</v>
      </c>
      <c r="B20" s="46"/>
      <c r="C20" s="46"/>
      <c r="D20" s="46"/>
      <c r="E20" s="46"/>
      <c r="F20" s="41"/>
      <c r="G20" s="43"/>
      <c r="H20" s="52" t="e">
        <f t="shared" si="2"/>
        <v>#DIV/0!</v>
      </c>
      <c r="I20" s="33"/>
      <c r="J20" s="52">
        <f t="shared" si="0"/>
        <v>0</v>
      </c>
      <c r="K20" s="44"/>
      <c r="L20" s="52">
        <f t="shared" si="3"/>
        <v>0</v>
      </c>
      <c r="M20" s="52" t="e">
        <f t="shared" si="1"/>
        <v>#DIV/0!</v>
      </c>
      <c r="N20" s="42"/>
    </row>
    <row r="21" spans="1:15" s="45" customFormat="1" ht="27" hidden="1" customHeight="1" x14ac:dyDescent="0.2">
      <c r="A21" s="39">
        <v>43</v>
      </c>
      <c r="B21" s="46"/>
      <c r="C21" s="46"/>
      <c r="D21" s="46"/>
      <c r="E21" s="46"/>
      <c r="F21" s="41"/>
      <c r="G21" s="43"/>
      <c r="H21" s="52" t="e">
        <f t="shared" si="2"/>
        <v>#DIV/0!</v>
      </c>
      <c r="I21" s="33"/>
      <c r="J21" s="52">
        <f t="shared" si="0"/>
        <v>0</v>
      </c>
      <c r="K21" s="44"/>
      <c r="L21" s="52">
        <f t="shared" si="3"/>
        <v>0</v>
      </c>
      <c r="M21" s="52" t="e">
        <f t="shared" si="1"/>
        <v>#DIV/0!</v>
      </c>
      <c r="N21" s="42"/>
    </row>
    <row r="22" spans="1:15" s="45" customFormat="1" ht="27" hidden="1" customHeight="1" x14ac:dyDescent="0.2">
      <c r="A22" s="39">
        <v>44</v>
      </c>
      <c r="B22" s="46"/>
      <c r="C22" s="46"/>
      <c r="D22" s="46"/>
      <c r="E22" s="46"/>
      <c r="F22" s="41"/>
      <c r="G22" s="43"/>
      <c r="H22" s="52" t="e">
        <f t="shared" si="2"/>
        <v>#DIV/0!</v>
      </c>
      <c r="I22" s="33"/>
      <c r="J22" s="52">
        <f t="shared" si="0"/>
        <v>0</v>
      </c>
      <c r="K22" s="44"/>
      <c r="L22" s="52">
        <f t="shared" si="3"/>
        <v>0</v>
      </c>
      <c r="M22" s="52" t="e">
        <f t="shared" si="1"/>
        <v>#DIV/0!</v>
      </c>
      <c r="N22" s="42"/>
    </row>
    <row r="23" spans="1:15" s="45" customFormat="1" ht="27" hidden="1" customHeight="1" x14ac:dyDescent="0.2">
      <c r="A23" s="39">
        <v>45</v>
      </c>
      <c r="B23" s="46"/>
      <c r="C23" s="46"/>
      <c r="D23" s="46"/>
      <c r="E23" s="46"/>
      <c r="F23" s="41"/>
      <c r="G23" s="43"/>
      <c r="H23" s="52" t="e">
        <f t="shared" si="2"/>
        <v>#DIV/0!</v>
      </c>
      <c r="I23" s="33"/>
      <c r="J23" s="52">
        <f t="shared" si="0"/>
        <v>0</v>
      </c>
      <c r="K23" s="44"/>
      <c r="L23" s="52">
        <f t="shared" si="3"/>
        <v>0</v>
      </c>
      <c r="M23" s="52" t="e">
        <f t="shared" si="1"/>
        <v>#DIV/0!</v>
      </c>
      <c r="N23" s="42"/>
    </row>
    <row r="24" spans="1:15" s="45" customFormat="1" ht="27" hidden="1" customHeight="1" x14ac:dyDescent="0.2">
      <c r="A24" s="39">
        <v>46</v>
      </c>
      <c r="B24" s="46"/>
      <c r="C24" s="46"/>
      <c r="D24" s="46"/>
      <c r="E24" s="46"/>
      <c r="F24" s="41"/>
      <c r="G24" s="43"/>
      <c r="H24" s="52" t="e">
        <f t="shared" si="2"/>
        <v>#DIV/0!</v>
      </c>
      <c r="I24" s="33"/>
      <c r="J24" s="52">
        <f t="shared" si="0"/>
        <v>0</v>
      </c>
      <c r="K24" s="44"/>
      <c r="L24" s="52">
        <f t="shared" si="3"/>
        <v>0</v>
      </c>
      <c r="M24" s="52" t="e">
        <f t="shared" si="1"/>
        <v>#DIV/0!</v>
      </c>
      <c r="N24" s="42"/>
    </row>
    <row r="25" spans="1:15" s="45" customFormat="1" ht="27" hidden="1" customHeight="1" x14ac:dyDescent="0.2">
      <c r="A25" s="39">
        <v>47</v>
      </c>
      <c r="B25" s="46"/>
      <c r="C25" s="46"/>
      <c r="D25" s="46"/>
      <c r="E25" s="46"/>
      <c r="F25" s="41"/>
      <c r="G25" s="43"/>
      <c r="H25" s="52" t="e">
        <f t="shared" si="2"/>
        <v>#DIV/0!</v>
      </c>
      <c r="I25" s="33"/>
      <c r="J25" s="52">
        <f t="shared" si="0"/>
        <v>0</v>
      </c>
      <c r="K25" s="44"/>
      <c r="L25" s="52">
        <f t="shared" si="3"/>
        <v>0</v>
      </c>
      <c r="M25" s="52" t="e">
        <f t="shared" si="1"/>
        <v>#DIV/0!</v>
      </c>
      <c r="N25" s="42"/>
    </row>
    <row r="26" spans="1:15" s="45" customFormat="1" ht="27" hidden="1" customHeight="1" x14ac:dyDescent="0.2">
      <c r="A26" s="39">
        <v>48</v>
      </c>
      <c r="B26" s="46"/>
      <c r="C26" s="46"/>
      <c r="D26" s="46"/>
      <c r="E26" s="46"/>
      <c r="F26" s="41"/>
      <c r="G26" s="43"/>
      <c r="H26" s="52" t="e">
        <f t="shared" si="2"/>
        <v>#DIV/0!</v>
      </c>
      <c r="I26" s="33"/>
      <c r="J26" s="52">
        <f t="shared" si="0"/>
        <v>0</v>
      </c>
      <c r="K26" s="44"/>
      <c r="L26" s="52">
        <f t="shared" si="3"/>
        <v>0</v>
      </c>
      <c r="M26" s="52" t="e">
        <f t="shared" si="1"/>
        <v>#DIV/0!</v>
      </c>
      <c r="N26" s="42"/>
    </row>
    <row r="27" spans="1:15" s="45" customFormat="1" ht="27" hidden="1" customHeight="1" x14ac:dyDescent="0.2">
      <c r="A27" s="39">
        <v>49</v>
      </c>
      <c r="B27" s="41"/>
      <c r="C27" s="41"/>
      <c r="D27" s="41"/>
      <c r="E27" s="41"/>
      <c r="F27" s="41"/>
      <c r="G27" s="43"/>
      <c r="H27" s="52" t="e">
        <f t="shared" si="2"/>
        <v>#DIV/0!</v>
      </c>
      <c r="I27" s="33"/>
      <c r="J27" s="52">
        <f t="shared" si="0"/>
        <v>0</v>
      </c>
      <c r="K27" s="44"/>
      <c r="L27" s="52">
        <f t="shared" si="3"/>
        <v>0</v>
      </c>
      <c r="M27" s="52" t="e">
        <f t="shared" si="1"/>
        <v>#DIV/0!</v>
      </c>
      <c r="N27" s="42"/>
    </row>
    <row r="28" spans="1:15" s="45" customFormat="1" ht="27" hidden="1" customHeight="1" x14ac:dyDescent="0.2">
      <c r="A28" s="39">
        <v>50</v>
      </c>
      <c r="B28" s="47"/>
      <c r="C28" s="47"/>
      <c r="D28" s="47"/>
      <c r="E28" s="47"/>
      <c r="F28" s="41"/>
      <c r="G28" s="43"/>
      <c r="H28" s="52" t="e">
        <f t="shared" si="2"/>
        <v>#DIV/0!</v>
      </c>
      <c r="I28" s="33"/>
      <c r="J28" s="52">
        <f>40*I28/$I$10</f>
        <v>0</v>
      </c>
      <c r="K28" s="44"/>
      <c r="L28" s="52">
        <f t="shared" si="3"/>
        <v>0</v>
      </c>
      <c r="M28" s="52" t="e">
        <f t="shared" si="1"/>
        <v>#DIV/0!</v>
      </c>
      <c r="N28" s="42"/>
    </row>
    <row r="29" spans="1:15" s="45" customFormat="1" ht="27" hidden="1" customHeight="1" x14ac:dyDescent="0.2">
      <c r="A29" s="39">
        <v>51</v>
      </c>
      <c r="B29" s="40"/>
      <c r="C29" s="40"/>
      <c r="D29" s="40"/>
      <c r="E29" s="40"/>
      <c r="F29" s="41"/>
      <c r="G29" s="43"/>
      <c r="H29" s="52" t="e">
        <f t="shared" si="2"/>
        <v>#DIV/0!</v>
      </c>
      <c r="I29" s="33"/>
      <c r="J29" s="52">
        <f t="shared" si="0"/>
        <v>0</v>
      </c>
      <c r="K29" s="44"/>
      <c r="L29" s="52">
        <f t="shared" si="3"/>
        <v>0</v>
      </c>
      <c r="M29" s="52" t="e">
        <f t="shared" si="1"/>
        <v>#DIV/0!</v>
      </c>
      <c r="N29" s="42"/>
    </row>
    <row r="30" spans="1:15" x14ac:dyDescent="0.25">
      <c r="A30" s="48"/>
      <c r="B30" s="48"/>
      <c r="C30" s="48"/>
      <c r="D30" s="48"/>
    </row>
    <row r="31" spans="1:15" ht="15.75" customHeight="1" x14ac:dyDescent="0.25">
      <c r="A31" s="48"/>
      <c r="B31" s="49"/>
      <c r="C31" s="50"/>
      <c r="D31" s="50"/>
      <c r="E31" s="50"/>
      <c r="F31" s="50"/>
      <c r="G31" s="136"/>
      <c r="H31" s="50"/>
      <c r="L31" s="29"/>
      <c r="N31" s="30"/>
      <c r="O31" s="29"/>
    </row>
    <row r="32" spans="1:15" x14ac:dyDescent="0.25">
      <c r="A32" s="48"/>
      <c r="B32" s="48"/>
      <c r="C32" s="48"/>
      <c r="D32" s="48"/>
      <c r="F32" s="32"/>
      <c r="G32" s="137"/>
      <c r="L32" s="29"/>
      <c r="N32" s="30"/>
      <c r="O32" s="29"/>
    </row>
    <row r="33" spans="1:15" x14ac:dyDescent="0.25">
      <c r="A33" s="48"/>
      <c r="B33" s="49"/>
      <c r="C33" s="50"/>
      <c r="D33" s="50"/>
      <c r="E33" s="50"/>
      <c r="F33" s="50"/>
      <c r="G33" s="136"/>
      <c r="L33" s="29"/>
      <c r="N33" s="30"/>
      <c r="O33" s="29"/>
    </row>
    <row r="34" spans="1:15" x14ac:dyDescent="0.25">
      <c r="A34" s="48"/>
      <c r="B34" s="48"/>
      <c r="C34" s="48"/>
      <c r="D34" s="48"/>
      <c r="G34" s="137"/>
    </row>
    <row r="35" spans="1:15" x14ac:dyDescent="0.25">
      <c r="A35" s="48"/>
      <c r="B35" s="48"/>
      <c r="C35" s="48"/>
      <c r="D35" s="48"/>
    </row>
    <row r="36" spans="1:15" x14ac:dyDescent="0.25">
      <c r="A36" s="48"/>
      <c r="B36" s="48"/>
      <c r="C36" s="48"/>
      <c r="D36" s="48"/>
    </row>
    <row r="37" spans="1:15" x14ac:dyDescent="0.25">
      <c r="A37" s="48"/>
      <c r="B37" s="48"/>
      <c r="C37" s="48"/>
      <c r="D37" s="48"/>
    </row>
    <row r="38" spans="1:15" x14ac:dyDescent="0.25">
      <c r="A38" s="48"/>
      <c r="B38" s="48"/>
      <c r="C38" s="48"/>
      <c r="D38" s="48"/>
    </row>
    <row r="39" spans="1:15" x14ac:dyDescent="0.25">
      <c r="A39" s="48"/>
      <c r="B39" s="48"/>
      <c r="C39" s="48"/>
      <c r="D39" s="48"/>
    </row>
    <row r="40" spans="1:15" x14ac:dyDescent="0.25">
      <c r="A40" s="48"/>
      <c r="B40" s="48"/>
      <c r="C40" s="48"/>
      <c r="D40" s="48"/>
    </row>
    <row r="41" spans="1:15" x14ac:dyDescent="0.25">
      <c r="A41" s="48"/>
      <c r="B41" s="48"/>
      <c r="C41" s="48"/>
      <c r="D41" s="48"/>
    </row>
    <row r="42" spans="1:15" x14ac:dyDescent="0.25">
      <c r="A42" s="48"/>
      <c r="B42" s="48"/>
      <c r="C42" s="48"/>
      <c r="D42" s="48"/>
    </row>
    <row r="43" spans="1:15" x14ac:dyDescent="0.25">
      <c r="A43" s="48"/>
      <c r="B43" s="48"/>
      <c r="C43" s="48"/>
      <c r="D43" s="48"/>
    </row>
    <row r="44" spans="1:15" x14ac:dyDescent="0.25">
      <c r="A44" s="48"/>
      <c r="B44" s="48"/>
      <c r="C44" s="48"/>
      <c r="D44" s="48"/>
    </row>
    <row r="45" spans="1:15" x14ac:dyDescent="0.25">
      <c r="A45" s="48"/>
      <c r="B45" s="48"/>
      <c r="C45" s="48"/>
      <c r="D45" s="48"/>
    </row>
    <row r="46" spans="1:15" x14ac:dyDescent="0.25">
      <c r="A46" s="51"/>
      <c r="B46" s="51"/>
      <c r="C46" s="51"/>
      <c r="D46" s="51"/>
    </row>
  </sheetData>
  <sheetProtection formatCells="0" formatRows="0" insertRows="0" deleteRows="0" autoFilter="0"/>
  <protectedRanges>
    <protectedRange password="CA9C" sqref="I10:I29" name="Диапазон2"/>
    <protectedRange password="CA9C" sqref="B18:G29 B11:E17 G11:G17" name="Диапазон1"/>
    <protectedRange password="CA9C" sqref="F11" name="Диапазон1_3_1"/>
    <protectedRange password="CA9C" sqref="F12" name="Диапазон1_3_2"/>
    <protectedRange password="CA9C" sqref="F13" name="Диапазон1_3_3"/>
    <protectedRange password="CA9C" sqref="F14" name="Диапазон1_3_4"/>
    <protectedRange password="CA9C" sqref="F15" name="Диапазон1_3_5"/>
    <protectedRange password="CA9C" sqref="F16" name="Диапазон1_3_6"/>
    <protectedRange password="CA9C" sqref="F17" name="Диапазон1_3_7"/>
  </protectedRanges>
  <mergeCells count="17">
    <mergeCell ref="N6:N10"/>
    <mergeCell ref="A10:F10"/>
    <mergeCell ref="E6:E9"/>
    <mergeCell ref="F6:F9"/>
    <mergeCell ref="G6:H7"/>
    <mergeCell ref="I6:J7"/>
    <mergeCell ref="K6:L7"/>
    <mergeCell ref="M6:M8"/>
    <mergeCell ref="A6:A9"/>
    <mergeCell ref="B6:B9"/>
    <mergeCell ref="C6:C9"/>
    <mergeCell ref="D6:D9"/>
    <mergeCell ref="A1:N1"/>
    <mergeCell ref="A2:N2"/>
    <mergeCell ref="A3:E3"/>
    <mergeCell ref="A4:E4"/>
    <mergeCell ref="A5:N5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="90" workbookViewId="0">
      <selection activeCell="F19" sqref="F19"/>
    </sheetView>
  </sheetViews>
  <sheetFormatPr defaultColWidth="9.140625" defaultRowHeight="15.75" x14ac:dyDescent="0.25"/>
  <cols>
    <col min="1" max="1" width="4.140625" style="65" customWidth="1"/>
    <col min="2" max="2" width="13.28515625" style="65" customWidth="1"/>
    <col min="3" max="3" width="11.7109375" style="65" customWidth="1"/>
    <col min="4" max="4" width="15.7109375" style="65" customWidth="1"/>
    <col min="5" max="5" width="7.42578125" style="65" customWidth="1"/>
    <col min="6" max="6" width="55" style="1" customWidth="1"/>
    <col min="7" max="7" width="9.140625" style="2"/>
    <col min="8" max="8" width="9.7109375" style="2" customWidth="1"/>
    <col min="9" max="9" width="8.140625" style="2" customWidth="1"/>
    <col min="10" max="10" width="9.7109375" style="2" customWidth="1"/>
    <col min="11" max="11" width="7.85546875" style="2" customWidth="1"/>
    <col min="12" max="12" width="9.7109375" style="3" customWidth="1"/>
    <col min="13" max="13" width="10.5703125" style="2" customWidth="1"/>
    <col min="14" max="14" width="10" style="4" customWidth="1"/>
    <col min="15" max="16384" width="9.140625" style="4"/>
  </cols>
  <sheetData>
    <row r="1" spans="1:15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x14ac:dyDescent="0.25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 x14ac:dyDescent="0.25">
      <c r="A3" s="85" t="s">
        <v>97</v>
      </c>
      <c r="B3" s="85"/>
      <c r="C3" s="85"/>
      <c r="D3" s="85"/>
      <c r="E3" s="86"/>
      <c r="N3" s="5">
        <v>46.65</v>
      </c>
    </row>
    <row r="4" spans="1:15" x14ac:dyDescent="0.25">
      <c r="A4" s="85" t="s">
        <v>98</v>
      </c>
      <c r="B4" s="85"/>
      <c r="C4" s="85"/>
      <c r="D4" s="85"/>
      <c r="E4" s="87"/>
      <c r="F4" s="6"/>
    </row>
    <row r="5" spans="1:15" x14ac:dyDescent="0.25">
      <c r="A5" s="88" t="s">
        <v>26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5" s="65" customFormat="1" ht="15.75" customHeight="1" x14ac:dyDescent="0.25">
      <c r="A6" s="93" t="s">
        <v>1</v>
      </c>
      <c r="B6" s="93" t="s">
        <v>11</v>
      </c>
      <c r="C6" s="93" t="s">
        <v>12</v>
      </c>
      <c r="D6" s="93" t="s">
        <v>13</v>
      </c>
      <c r="E6" s="93" t="s">
        <v>2</v>
      </c>
      <c r="F6" s="93" t="s">
        <v>9</v>
      </c>
      <c r="G6" s="96" t="s">
        <v>20</v>
      </c>
      <c r="H6" s="96"/>
      <c r="I6" s="96" t="s">
        <v>10</v>
      </c>
      <c r="J6" s="96"/>
      <c r="K6" s="96" t="s">
        <v>3</v>
      </c>
      <c r="L6" s="96"/>
      <c r="M6" s="97" t="s">
        <v>15</v>
      </c>
      <c r="N6" s="89" t="s">
        <v>5</v>
      </c>
    </row>
    <row r="7" spans="1:15" s="65" customFormat="1" x14ac:dyDescent="0.25">
      <c r="A7" s="94"/>
      <c r="B7" s="94"/>
      <c r="C7" s="94"/>
      <c r="D7" s="94"/>
      <c r="E7" s="94"/>
      <c r="F7" s="94"/>
      <c r="G7" s="96"/>
      <c r="H7" s="96"/>
      <c r="I7" s="96"/>
      <c r="J7" s="96"/>
      <c r="K7" s="96"/>
      <c r="L7" s="96"/>
      <c r="M7" s="97"/>
      <c r="N7" s="90"/>
    </row>
    <row r="8" spans="1:15" s="65" customFormat="1" ht="25.5" x14ac:dyDescent="0.25">
      <c r="A8" s="94"/>
      <c r="B8" s="94"/>
      <c r="C8" s="94"/>
      <c r="D8" s="94"/>
      <c r="E8" s="94"/>
      <c r="F8" s="94"/>
      <c r="G8" s="7" t="s">
        <v>6</v>
      </c>
      <c r="H8" s="64" t="s">
        <v>7</v>
      </c>
      <c r="I8" s="7" t="s">
        <v>8</v>
      </c>
      <c r="J8" s="64" t="s">
        <v>7</v>
      </c>
      <c r="K8" s="7" t="s">
        <v>4</v>
      </c>
      <c r="L8" s="8" t="s">
        <v>7</v>
      </c>
      <c r="M8" s="97"/>
      <c r="N8" s="90"/>
    </row>
    <row r="9" spans="1:15" s="65" customFormat="1" ht="16.5" thickBot="1" x14ac:dyDescent="0.3">
      <c r="A9" s="95"/>
      <c r="B9" s="95"/>
      <c r="C9" s="95"/>
      <c r="D9" s="95"/>
      <c r="E9" s="95"/>
      <c r="F9" s="95"/>
      <c r="G9" s="14"/>
      <c r="H9" s="64" t="s">
        <v>18</v>
      </c>
      <c r="I9" s="9"/>
      <c r="J9" s="64" t="s">
        <v>18</v>
      </c>
      <c r="K9" s="9"/>
      <c r="L9" s="64" t="s">
        <v>17</v>
      </c>
      <c r="M9" s="64" t="s">
        <v>16</v>
      </c>
      <c r="N9" s="90"/>
    </row>
    <row r="10" spans="1:15" s="65" customFormat="1" ht="16.5" thickBot="1" x14ac:dyDescent="0.3">
      <c r="A10" s="91" t="s">
        <v>27</v>
      </c>
      <c r="B10" s="92"/>
      <c r="C10" s="92"/>
      <c r="D10" s="92"/>
      <c r="E10" s="92"/>
      <c r="F10" s="92"/>
      <c r="G10" s="26">
        <v>38.54</v>
      </c>
      <c r="H10" s="15"/>
      <c r="I10" s="16">
        <v>8.3000000000000007</v>
      </c>
      <c r="J10" s="17"/>
      <c r="K10" s="25">
        <v>54</v>
      </c>
      <c r="L10" s="18"/>
      <c r="M10" s="19"/>
      <c r="N10" s="90"/>
      <c r="O10" s="66"/>
    </row>
    <row r="11" spans="1:15" s="65" customFormat="1" ht="27" customHeight="1" x14ac:dyDescent="0.25">
      <c r="A11" s="10">
        <v>1</v>
      </c>
      <c r="B11" s="109" t="s">
        <v>83</v>
      </c>
      <c r="C11" s="109" t="s">
        <v>46</v>
      </c>
      <c r="D11" s="109" t="s">
        <v>84</v>
      </c>
      <c r="E11" s="109">
        <v>11</v>
      </c>
      <c r="F11" s="99" t="s">
        <v>38</v>
      </c>
      <c r="G11" s="110">
        <v>38.54</v>
      </c>
      <c r="H11" s="111">
        <f>40*$G$10/G11</f>
        <v>40</v>
      </c>
      <c r="I11" s="112">
        <v>7.3</v>
      </c>
      <c r="J11" s="111">
        <f>40*I11/$I$10</f>
        <v>35.180722891566262</v>
      </c>
      <c r="K11" s="113">
        <v>38</v>
      </c>
      <c r="L11" s="111">
        <f>20*K11/$K$10</f>
        <v>14.074074074074074</v>
      </c>
      <c r="M11" s="111">
        <f>H11+J11+L11</f>
        <v>89.254796965640338</v>
      </c>
      <c r="N11" s="114" t="s">
        <v>54</v>
      </c>
    </row>
    <row r="12" spans="1:15" s="65" customFormat="1" ht="27" customHeight="1" x14ac:dyDescent="0.25">
      <c r="A12" s="10">
        <v>2</v>
      </c>
      <c r="B12" s="115" t="s">
        <v>85</v>
      </c>
      <c r="C12" s="115" t="s">
        <v>49</v>
      </c>
      <c r="D12" s="115" t="s">
        <v>86</v>
      </c>
      <c r="E12" s="115">
        <v>10</v>
      </c>
      <c r="F12" s="99" t="s">
        <v>38</v>
      </c>
      <c r="G12" s="116">
        <v>40.24</v>
      </c>
      <c r="H12" s="111">
        <f t="shared" ref="H12:H16" si="0">40*$G$10/G12</f>
        <v>38.310139165009936</v>
      </c>
      <c r="I12" s="112">
        <v>7.1</v>
      </c>
      <c r="J12" s="111">
        <f t="shared" ref="J12:J16" si="1">40*I12/$I$10</f>
        <v>34.216867469879517</v>
      </c>
      <c r="K12" s="117">
        <v>36</v>
      </c>
      <c r="L12" s="111">
        <f t="shared" ref="L12:L16" si="2">20*K12/$K$10</f>
        <v>13.333333333333334</v>
      </c>
      <c r="M12" s="111">
        <f t="shared" ref="M12:M16" si="3">H12+J12+L12</f>
        <v>85.860339968222789</v>
      </c>
      <c r="N12" s="114" t="s">
        <v>55</v>
      </c>
    </row>
    <row r="13" spans="1:15" s="65" customFormat="1" ht="27" customHeight="1" x14ac:dyDescent="0.25">
      <c r="A13" s="10">
        <v>3</v>
      </c>
      <c r="B13" s="109" t="s">
        <v>87</v>
      </c>
      <c r="C13" s="109" t="s">
        <v>88</v>
      </c>
      <c r="D13" s="109" t="s">
        <v>89</v>
      </c>
      <c r="E13" s="109">
        <v>10</v>
      </c>
      <c r="F13" s="99" t="s">
        <v>38</v>
      </c>
      <c r="G13" s="116">
        <v>42.04</v>
      </c>
      <c r="H13" s="111">
        <f t="shared" si="0"/>
        <v>36.669838249286393</v>
      </c>
      <c r="I13" s="112">
        <v>7</v>
      </c>
      <c r="J13" s="111">
        <f t="shared" si="1"/>
        <v>33.734939759036145</v>
      </c>
      <c r="K13" s="117">
        <v>36</v>
      </c>
      <c r="L13" s="111">
        <f t="shared" si="2"/>
        <v>13.333333333333334</v>
      </c>
      <c r="M13" s="111">
        <f t="shared" si="3"/>
        <v>83.738111341655866</v>
      </c>
      <c r="N13" s="114" t="s">
        <v>55</v>
      </c>
    </row>
    <row r="14" spans="1:15" s="65" customFormat="1" ht="27" customHeight="1" x14ac:dyDescent="0.25">
      <c r="A14" s="10">
        <v>4</v>
      </c>
      <c r="B14" s="109" t="s">
        <v>90</v>
      </c>
      <c r="C14" s="109" t="s">
        <v>88</v>
      </c>
      <c r="D14" s="109" t="s">
        <v>91</v>
      </c>
      <c r="E14" s="109">
        <v>9</v>
      </c>
      <c r="F14" s="99" t="s">
        <v>38</v>
      </c>
      <c r="G14" s="116">
        <v>41.65</v>
      </c>
      <c r="H14" s="111">
        <f t="shared" si="0"/>
        <v>37.013205282112843</v>
      </c>
      <c r="I14" s="112">
        <v>6.25</v>
      </c>
      <c r="J14" s="111">
        <f t="shared" si="1"/>
        <v>30.120481927710841</v>
      </c>
      <c r="K14" s="117">
        <v>38</v>
      </c>
      <c r="L14" s="111">
        <f t="shared" si="2"/>
        <v>14.074074074074074</v>
      </c>
      <c r="M14" s="111">
        <f t="shared" si="3"/>
        <v>81.207761283897753</v>
      </c>
      <c r="N14" s="114" t="s">
        <v>55</v>
      </c>
    </row>
    <row r="15" spans="1:15" s="11" customFormat="1" ht="27" customHeight="1" x14ac:dyDescent="0.2">
      <c r="A15" s="10">
        <v>5</v>
      </c>
      <c r="B15" s="118" t="s">
        <v>92</v>
      </c>
      <c r="C15" s="118" t="s">
        <v>93</v>
      </c>
      <c r="D15" s="118" t="s">
        <v>94</v>
      </c>
      <c r="E15" s="118">
        <v>9</v>
      </c>
      <c r="F15" s="99" t="s">
        <v>38</v>
      </c>
      <c r="G15" s="116">
        <v>53.67</v>
      </c>
      <c r="H15" s="111">
        <f t="shared" si="0"/>
        <v>28.723681758896959</v>
      </c>
      <c r="I15" s="112">
        <v>6.1</v>
      </c>
      <c r="J15" s="111">
        <f t="shared" si="1"/>
        <v>29.397590361445779</v>
      </c>
      <c r="K15" s="117">
        <v>26</v>
      </c>
      <c r="L15" s="111">
        <f t="shared" si="2"/>
        <v>9.6296296296296298</v>
      </c>
      <c r="M15" s="111">
        <f t="shared" si="3"/>
        <v>67.750901749972371</v>
      </c>
      <c r="N15" s="114" t="s">
        <v>57</v>
      </c>
    </row>
    <row r="16" spans="1:15" s="11" customFormat="1" ht="27" customHeight="1" x14ac:dyDescent="0.2">
      <c r="A16" s="10">
        <v>6</v>
      </c>
      <c r="B16" s="119" t="s">
        <v>95</v>
      </c>
      <c r="C16" s="119" t="s">
        <v>96</v>
      </c>
      <c r="D16" s="119" t="s">
        <v>89</v>
      </c>
      <c r="E16" s="119">
        <v>11</v>
      </c>
      <c r="F16" s="99" t="s">
        <v>38</v>
      </c>
      <c r="G16" s="116">
        <v>56.7</v>
      </c>
      <c r="H16" s="111">
        <f t="shared" si="0"/>
        <v>27.188712522045851</v>
      </c>
      <c r="I16" s="112">
        <v>6.2</v>
      </c>
      <c r="J16" s="111">
        <f t="shared" si="1"/>
        <v>29.879518072289155</v>
      </c>
      <c r="K16" s="117">
        <v>17</v>
      </c>
      <c r="L16" s="111">
        <f t="shared" si="2"/>
        <v>6.2962962962962967</v>
      </c>
      <c r="M16" s="111">
        <f t="shared" si="3"/>
        <v>63.364526890631304</v>
      </c>
      <c r="N16" s="114" t="s">
        <v>57</v>
      </c>
    </row>
    <row r="17" spans="1:15" x14ac:dyDescent="0.25">
      <c r="A17" s="12"/>
      <c r="B17" s="12"/>
      <c r="C17" s="12"/>
      <c r="D17" s="12"/>
    </row>
    <row r="18" spans="1:15" s="27" customFormat="1" ht="15.75" customHeight="1" x14ac:dyDescent="0.25">
      <c r="A18" s="48"/>
      <c r="B18" s="49"/>
      <c r="C18" s="50"/>
      <c r="D18" s="50"/>
      <c r="E18" s="50"/>
      <c r="F18" s="50"/>
      <c r="G18" s="136"/>
      <c r="H18" s="50"/>
      <c r="I18" s="29"/>
      <c r="J18" s="29"/>
      <c r="K18" s="29"/>
      <c r="L18" s="29"/>
      <c r="M18" s="29"/>
      <c r="N18" s="30"/>
      <c r="O18" s="29"/>
    </row>
    <row r="19" spans="1:15" s="27" customFormat="1" x14ac:dyDescent="0.25">
      <c r="A19" s="48"/>
      <c r="B19" s="48"/>
      <c r="C19" s="48"/>
      <c r="D19" s="48"/>
      <c r="E19" s="63"/>
      <c r="F19" s="32"/>
      <c r="G19" s="137"/>
      <c r="H19" s="29"/>
      <c r="I19" s="29"/>
      <c r="J19" s="29"/>
      <c r="K19" s="29"/>
      <c r="L19" s="29"/>
      <c r="M19" s="29"/>
      <c r="N19" s="30"/>
      <c r="O19" s="29"/>
    </row>
    <row r="20" spans="1:15" s="27" customFormat="1" x14ac:dyDescent="0.25">
      <c r="A20" s="48"/>
      <c r="B20" s="49"/>
      <c r="C20" s="50"/>
      <c r="D20" s="50"/>
      <c r="E20" s="50"/>
      <c r="F20" s="50"/>
      <c r="G20" s="136"/>
      <c r="H20" s="29"/>
      <c r="I20" s="29"/>
      <c r="J20" s="29"/>
      <c r="K20" s="29"/>
      <c r="L20" s="29"/>
      <c r="M20" s="29"/>
      <c r="N20" s="30"/>
      <c r="O20" s="29"/>
    </row>
    <row r="21" spans="1:15" x14ac:dyDescent="0.25">
      <c r="A21" s="12"/>
      <c r="B21" s="12"/>
      <c r="C21" s="12"/>
      <c r="D21" s="12"/>
    </row>
    <row r="22" spans="1:15" x14ac:dyDescent="0.25">
      <c r="A22" s="12"/>
      <c r="B22" s="12"/>
      <c r="C22" s="12"/>
      <c r="D22" s="12"/>
    </row>
    <row r="23" spans="1:15" x14ac:dyDescent="0.25">
      <c r="A23" s="12"/>
      <c r="B23" s="12"/>
      <c r="C23" s="12"/>
      <c r="D23" s="12"/>
    </row>
    <row r="24" spans="1:15" x14ac:dyDescent="0.25">
      <c r="A24" s="12"/>
      <c r="B24" s="12"/>
      <c r="C24" s="12"/>
      <c r="D24" s="12"/>
    </row>
    <row r="25" spans="1:15" x14ac:dyDescent="0.25">
      <c r="A25" s="12"/>
      <c r="B25" s="12"/>
      <c r="C25" s="12"/>
      <c r="D25" s="12"/>
    </row>
    <row r="26" spans="1:15" x14ac:dyDescent="0.25">
      <c r="A26" s="12"/>
      <c r="B26" s="12"/>
      <c r="C26" s="12"/>
      <c r="D26" s="12"/>
    </row>
    <row r="27" spans="1:15" x14ac:dyDescent="0.25">
      <c r="A27" s="12"/>
      <c r="B27" s="12"/>
      <c r="C27" s="12"/>
      <c r="D27" s="12"/>
    </row>
    <row r="28" spans="1:15" x14ac:dyDescent="0.25">
      <c r="A28" s="12"/>
      <c r="B28" s="12"/>
      <c r="C28" s="12"/>
      <c r="D28" s="12"/>
    </row>
    <row r="29" spans="1:15" x14ac:dyDescent="0.25">
      <c r="A29" s="12"/>
      <c r="B29" s="12"/>
      <c r="C29" s="12"/>
      <c r="D29" s="12"/>
    </row>
    <row r="30" spans="1:15" x14ac:dyDescent="0.25">
      <c r="A30" s="12"/>
      <c r="B30" s="12"/>
      <c r="C30" s="12"/>
      <c r="D30" s="12"/>
    </row>
    <row r="31" spans="1:15" x14ac:dyDescent="0.25">
      <c r="A31" s="12"/>
      <c r="B31" s="12"/>
      <c r="C31" s="12"/>
      <c r="D31" s="12"/>
    </row>
    <row r="32" spans="1:15" x14ac:dyDescent="0.25">
      <c r="A32" s="12"/>
      <c r="B32" s="12"/>
      <c r="C32" s="12"/>
      <c r="D32" s="12"/>
    </row>
    <row r="33" spans="1:4" x14ac:dyDescent="0.25">
      <c r="A33" s="13"/>
      <c r="B33" s="13"/>
      <c r="C33" s="13"/>
      <c r="D33" s="13"/>
    </row>
  </sheetData>
  <protectedRanges>
    <protectedRange password="CA9C" sqref="F11" name="Диапазон1_3"/>
    <protectedRange password="CA9C" sqref="F12" name="Диапазон1_4"/>
    <protectedRange password="CA9C" sqref="F13" name="Диапазон1_5"/>
    <protectedRange password="CA9C" sqref="F14:F16" name="Диапазон1_6"/>
  </protectedRanges>
  <mergeCells count="17">
    <mergeCell ref="N6:N10"/>
    <mergeCell ref="A10:F10"/>
    <mergeCell ref="E6:E9"/>
    <mergeCell ref="F6:F9"/>
    <mergeCell ref="G6:H7"/>
    <mergeCell ref="I6:J7"/>
    <mergeCell ref="K6:L7"/>
    <mergeCell ref="M6:M8"/>
    <mergeCell ref="A6:A9"/>
    <mergeCell ref="B6:B9"/>
    <mergeCell ref="C6:C9"/>
    <mergeCell ref="D6:D9"/>
    <mergeCell ref="A1:N1"/>
    <mergeCell ref="A2:N2"/>
    <mergeCell ref="A3:E3"/>
    <mergeCell ref="A4:E4"/>
    <mergeCell ref="A5:N5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мальчики 5-6 </vt:lpstr>
      <vt:lpstr>девочки 5-6</vt:lpstr>
      <vt:lpstr>юноши 7-8 </vt:lpstr>
      <vt:lpstr>девушки 7-8</vt:lpstr>
      <vt:lpstr>юноши 9-11</vt:lpstr>
      <vt:lpstr>девушки 9-11</vt:lpstr>
      <vt:lpstr>'девочки 5-6'!Область_печати</vt:lpstr>
      <vt:lpstr>'девушки 7-8'!Область_печати</vt:lpstr>
      <vt:lpstr>'девушки 9-11'!Область_печати</vt:lpstr>
      <vt:lpstr>'мальчики 5-6 '!Область_печати</vt:lpstr>
      <vt:lpstr>'юноши 7-8 '!Область_печати</vt:lpstr>
      <vt:lpstr>'юноши 9-11'!Область_печати</vt:lpstr>
    </vt:vector>
  </TitlesOfParts>
  <Company>DUSSH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Иванова Е.И</cp:lastModifiedBy>
  <dcterms:created xsi:type="dcterms:W3CDTF">2010-01-21T09:16:19Z</dcterms:created>
  <dcterms:modified xsi:type="dcterms:W3CDTF">2022-11-07T11:17:19Z</dcterms:modified>
</cp:coreProperties>
</file>